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V\Desktop\yatay geçiş güncelleme\"/>
    </mc:Choice>
  </mc:AlternateContent>
  <bookViews>
    <workbookView xWindow="0" yWindow="0" windowWidth="24000" windowHeight="9645" tabRatio="778"/>
  </bookViews>
  <sheets>
    <sheet name="KURUMLAR ARASI YATAY GEÇİŞ" sheetId="1" r:id="rId1"/>
    <sheet name="KURUM İÇİ YATAY GEÇİŞ" sheetId="5" r:id="rId2"/>
    <sheet name="YAN DAL" sheetId="7" r:id="rId3"/>
    <sheet name="ÇİFT ANADAL" sheetId="6" r:id="rId4"/>
    <sheet name="MERKEZİ YERLEŞTİRME YATAY GEÇİŞ" sheetId="12" r:id="rId5"/>
  </sheets>
  <definedNames>
    <definedName name="_xlnm._FilterDatabase" localSheetId="3" hidden="1">'ÇİFT ANADAL'!$A$4:$Q$19</definedName>
    <definedName name="_xlnm._FilterDatabase" localSheetId="0" hidden="1">'KURUMLAR ARASI YATAY GEÇİŞ'!$A$4:$R$37</definedName>
    <definedName name="_xlnm._FilterDatabase" localSheetId="4" hidden="1">'MERKEZİ YERLEŞTİRME YATAY GEÇİŞ'!$A$4:$J$19</definedName>
    <definedName name="_xlnm.Print_Area" localSheetId="3">'ÇİFT ANADAL'!$A$2:$Q$19</definedName>
    <definedName name="_xlnm.Print_Area" localSheetId="1">'KURUM İÇİ YATAY GEÇİŞ'!$A$2:$I$20</definedName>
    <definedName name="_xlnm.Print_Area" localSheetId="0">'KURUMLAR ARASI YATAY GEÇİŞ'!$A$2:$R$37</definedName>
    <definedName name="_xlnm.Print_Area" localSheetId="4">'MERKEZİ YERLEŞTİRME YATAY GEÇİŞ'!$A$2:$J$19</definedName>
    <definedName name="_xlnm.Print_Area" localSheetId="2">'YAN DAL'!$A$2:$I$20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P17" i="1" s="1"/>
  <c r="N17" i="1"/>
  <c r="Q17" i="1" s="1"/>
  <c r="M17" i="1"/>
  <c r="O16" i="1"/>
  <c r="P16" i="1" s="1"/>
  <c r="M16" i="1"/>
  <c r="N16" i="1" s="1"/>
  <c r="Q16" i="1" l="1"/>
  <c r="L9" i="6"/>
  <c r="M9" i="6" s="1"/>
  <c r="N9" i="6"/>
  <c r="O9" i="6" s="1"/>
  <c r="L6" i="6"/>
  <c r="M6" i="6" s="1"/>
  <c r="N6" i="6"/>
  <c r="O6" i="6" s="1"/>
  <c r="L7" i="6"/>
  <c r="M7" i="6" s="1"/>
  <c r="N7" i="6"/>
  <c r="O7" i="6" s="1"/>
  <c r="L8" i="6"/>
  <c r="M8" i="6" s="1"/>
  <c r="N8" i="6"/>
  <c r="O8" i="6" s="1"/>
  <c r="N5" i="6"/>
  <c r="O5" i="6" s="1"/>
  <c r="L5" i="6"/>
  <c r="M5" i="6" s="1"/>
  <c r="P7" i="6" l="1"/>
  <c r="P6" i="6"/>
  <c r="P8" i="6"/>
  <c r="P9" i="6"/>
  <c r="P5" i="6"/>
  <c r="O6" i="1"/>
  <c r="P6" i="1" s="1"/>
  <c r="M6" i="1"/>
  <c r="N6" i="1" s="1"/>
  <c r="O15" i="1"/>
  <c r="P15" i="1" s="1"/>
  <c r="O10" i="1"/>
  <c r="P10" i="1" s="1"/>
  <c r="O12" i="1"/>
  <c r="O5" i="1"/>
  <c r="P5" i="1" s="1"/>
  <c r="O7" i="1"/>
  <c r="P7" i="1" s="1"/>
  <c r="M15" i="1"/>
  <c r="N15" i="1" s="1"/>
  <c r="M10" i="1"/>
  <c r="N10" i="1" s="1"/>
  <c r="M12" i="1"/>
  <c r="N12" i="1" s="1"/>
  <c r="M5" i="1"/>
  <c r="N5" i="1" s="1"/>
  <c r="M7" i="1"/>
  <c r="N7" i="1" s="1"/>
  <c r="P12" i="1"/>
  <c r="O8" i="1"/>
  <c r="P8" i="1" s="1"/>
  <c r="O9" i="1"/>
  <c r="P9" i="1" s="1"/>
  <c r="O11" i="1"/>
  <c r="P11" i="1" s="1"/>
  <c r="O14" i="1"/>
  <c r="P14" i="1" s="1"/>
  <c r="O13" i="1"/>
  <c r="P13" i="1" s="1"/>
  <c r="O19" i="1"/>
  <c r="P19" i="1" s="1"/>
  <c r="M8" i="1"/>
  <c r="N8" i="1" s="1"/>
  <c r="M9" i="1"/>
  <c r="N9" i="1" s="1"/>
  <c r="M11" i="1"/>
  <c r="N11" i="1" s="1"/>
  <c r="M14" i="1"/>
  <c r="N14" i="1" s="1"/>
  <c r="M13" i="1"/>
  <c r="N13" i="1" s="1"/>
  <c r="M19" i="1"/>
  <c r="N19" i="1" s="1"/>
  <c r="Q6" i="1" l="1"/>
  <c r="Q15" i="1"/>
  <c r="Q7" i="1"/>
  <c r="Q5" i="1"/>
  <c r="Q12" i="1"/>
  <c r="Q10" i="1"/>
  <c r="Q13" i="1"/>
  <c r="Q14" i="1"/>
  <c r="Q11" i="1"/>
  <c r="Q9" i="1"/>
  <c r="Q8" i="1"/>
  <c r="O18" i="1"/>
  <c r="P18" i="1" s="1"/>
  <c r="M18" i="1"/>
  <c r="N18" i="1" s="1"/>
  <c r="Q18" i="1" l="1"/>
</calcChain>
</file>

<file path=xl/sharedStrings.xml><?xml version="1.0" encoding="utf-8"?>
<sst xmlns="http://schemas.openxmlformats.org/spreadsheetml/2006/main" count="325" uniqueCount="130">
  <si>
    <t>SIRA</t>
  </si>
  <si>
    <t>TC KİMLİK NO</t>
  </si>
  <si>
    <t>ADI</t>
  </si>
  <si>
    <t>SOYADI</t>
  </si>
  <si>
    <t>FAKÜLTE</t>
  </si>
  <si>
    <t>BÖLÜM / PROGRAM</t>
  </si>
  <si>
    <t>YARIYIL</t>
  </si>
  <si>
    <t>YURT İÇİ- YURT DIŞI</t>
  </si>
  <si>
    <t>ÖSYM PUANI</t>
  </si>
  <si>
    <t>AGNO</t>
  </si>
  <si>
    <t>BAŞARI PUANI</t>
  </si>
  <si>
    <t>DEĞERLENDİRME SONUCU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</si>
  <si>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</si>
  <si>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</si>
  <si>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</si>
  <si>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</si>
  <si>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</si>
  <si>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</si>
  <si>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</si>
  <si>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</si>
  <si>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</si>
  <si>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</si>
  <si>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</si>
  <si>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</si>
  <si>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</si>
  <si>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</si>
  <si>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</si>
  <si>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</si>
  <si>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Normalize ÖSYM</t>
  </si>
  <si>
    <t>Normalize Başarı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</si>
  <si>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</si>
  <si>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</si>
  <si>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</si>
  <si>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</si>
  <si>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</si>
  <si>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</si>
  <si>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</si>
  <si>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</si>
  <si>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</si>
  <si>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</si>
  <si>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</si>
  <si>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</si>
  <si>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</si>
  <si>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</si>
  <si>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</si>
  <si>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</si>
  <si>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</si>
  <si>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</si>
  <si>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BÖLÜM TABAN PUANI</t>
  </si>
  <si>
    <t>ÖĞRENCİ PUANI</t>
  </si>
  <si>
    <t>KONTENJAN</t>
  </si>
  <si>
    <t>YILDIZ TEKNİK ÜNİVERSİTESİ
2025-2026 EĞİTİM-ÖĞRETİM YILI GÜZ YARIYILI
KURUMLAR ARASI YATAY GEÇİŞ YOLU İLE KAYIT HAKKI KAZANANLARIN LİSTESİ</t>
  </si>
  <si>
    <t>YILDIZ TEKNİK ÜNİVERSİTESİ
2025-2026 EĞİTİM-ÖĞRETİM YILI GÜZ YARIYILI
KURUM İÇİ YATAY GEÇİŞ YOLU İLE KAYIT HAKKI KAZANANLARIN LİSTESİ</t>
  </si>
  <si>
    <t>YILDIZ TEKNİK ÜNİVERSİTESİ
2025-2026 EĞİTİM-ÖĞRETİM YILI GÜZ YARIYILI
YAN DAL İLE KAYIT HAKKI KAZANANLARIN LİSTESİ</t>
  </si>
  <si>
    <t>YILDIZ TEKNİK ÜNİVERSİTESİ
2025-2026 EĞİTİM-ÖĞRETİM YILI GÜZ YARIYILI
ÇİFT ANADAL İLE KAYIT HAKKI KAZANANLARIN LİSTESİ</t>
  </si>
  <si>
    <t>YILDIZ TEKNİK ÜNİVERSİTESİ
2025-2026 EĞİTİM-ÖĞRETİM YILI GÜZ YARIYILI
MERKEZİ YERLEŞTİRME PUANINA GÖRE YATAY GEÇİŞ YOLU İLE KAYIT HAKKI KAZANANLARIN LİSTESİ</t>
  </si>
  <si>
    <t>Eğitim Fakültesi</t>
  </si>
  <si>
    <t>Min. OSYM Puanı</t>
  </si>
  <si>
    <t>%80'i</t>
  </si>
  <si>
    <t>YTÜ AGNO</t>
  </si>
  <si>
    <t>%20'si</t>
  </si>
  <si>
    <t>Yurt İçi</t>
  </si>
  <si>
    <t xml:space="preserve">Nazife Duygu </t>
  </si>
  <si>
    <t>Öztürk</t>
  </si>
  <si>
    <t>Okul Öncesi Öğretmenliği</t>
  </si>
  <si>
    <t>632283237914</t>
  </si>
  <si>
    <t>Elif Tuana</t>
  </si>
  <si>
    <t>Aynacı</t>
  </si>
  <si>
    <t xml:space="preserve">Emine </t>
  </si>
  <si>
    <t>KOCAKAPLAN</t>
  </si>
  <si>
    <t xml:space="preserve">Özlem </t>
  </si>
  <si>
    <t>ÖNER</t>
  </si>
  <si>
    <t xml:space="preserve">Gül </t>
  </si>
  <si>
    <t>KÖSEBALABAN</t>
  </si>
  <si>
    <t xml:space="preserve">Berra </t>
  </si>
  <si>
    <t>KUTLU</t>
  </si>
  <si>
    <t xml:space="preserve">Sudenaz </t>
  </si>
  <si>
    <t>ÖZDEN</t>
  </si>
  <si>
    <t xml:space="preserve">Kader </t>
  </si>
  <si>
    <t>GENÇ</t>
  </si>
  <si>
    <t>İlayda</t>
  </si>
  <si>
    <t>KAYA</t>
  </si>
  <si>
    <t>RED (Dikey Geçiş Sınavı ie başvuru yapılamaz)</t>
  </si>
  <si>
    <t>IŞIK</t>
  </si>
  <si>
    <t>Betül</t>
  </si>
  <si>
    <t xml:space="preserve">Ümmügülsüm </t>
  </si>
  <si>
    <t>TEKKAN</t>
  </si>
  <si>
    <t>Rümeysa</t>
  </si>
  <si>
    <t>ÇERÇİ</t>
  </si>
  <si>
    <t>Halime</t>
  </si>
  <si>
    <t>SÜT</t>
  </si>
  <si>
    <t>Fatma Şevval</t>
  </si>
  <si>
    <t xml:space="preserve">Beyzanur </t>
  </si>
  <si>
    <t>AKDUMAN</t>
  </si>
  <si>
    <t>Beyza Nur</t>
  </si>
  <si>
    <t>ERKEN</t>
  </si>
  <si>
    <t>Elif Eylül</t>
  </si>
  <si>
    <t>SARI</t>
  </si>
  <si>
    <t xml:space="preserve">Fatma </t>
  </si>
  <si>
    <t>KAÇMAZ</t>
  </si>
  <si>
    <t xml:space="preserve">Burcu </t>
  </si>
  <si>
    <t>DEĞER</t>
  </si>
  <si>
    <t>Bünyamin</t>
  </si>
  <si>
    <t>TUZLU</t>
  </si>
  <si>
    <t>Rabia</t>
  </si>
  <si>
    <t>AKBULUT</t>
  </si>
  <si>
    <t>Hüseyin Efe</t>
  </si>
  <si>
    <t>KARABIYIK</t>
  </si>
  <si>
    <t>KUŞÇU</t>
  </si>
  <si>
    <t>Müjde Zeynep</t>
  </si>
  <si>
    <t>KENDİRCİLER</t>
  </si>
  <si>
    <t>KABUL EDİLDİ</t>
  </si>
  <si>
    <t>%50'i</t>
  </si>
  <si>
    <t>%50'si</t>
  </si>
  <si>
    <t xml:space="preserve">Müberra </t>
  </si>
  <si>
    <t>TÜYSÜZ</t>
  </si>
  <si>
    <t>181133020110</t>
  </si>
  <si>
    <t xml:space="preserve">Meryem </t>
  </si>
  <si>
    <t>MEYRİLİ</t>
  </si>
  <si>
    <t xml:space="preserve">Elif </t>
  </si>
  <si>
    <t>TÜRK</t>
  </si>
  <si>
    <t>Zeynep</t>
  </si>
  <si>
    <t>ÖZYÜREK</t>
  </si>
  <si>
    <t>Ayşe</t>
  </si>
  <si>
    <t>BÜYÜKBAŞ</t>
  </si>
  <si>
    <t>KABUL</t>
  </si>
  <si>
    <t>ASİL</t>
  </si>
  <si>
    <t>YEDEK</t>
  </si>
  <si>
    <t>RED 
ÖĞRENCİ KURUMLARARASI YATAY GEÇİŞ BAŞVURUSU KABUL EDİLEN EŞDEĞER PROGRAMLAR ARASINDA İLGİLİ BÖLÜM BULUNMADIĞINDAN DEĞERLENDİRMEYE ALINAMAZ.</t>
  </si>
  <si>
    <t>RED                                    ÖĞRENCİ SUNMUŞ OLDUĞU ÖĞRETİM PLANINDA ALMIŞ OLMASI GEREKEN DERSLERİN HEPSİNİ ALMAMIŞ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</si>
</sst>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color theme="1"/>
      <name val="Tahoma"/>
      <family val="2"/>
      <charset val="162"/>
    </font>
    <font>
      <sz val="12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sz val="12"/>
      <color theme="1"/>
      <name val="Tahoma"/>
      <family val="2"/>
      <charset val="162"/>
    </font>
    <font>
      <sz val="10"/>
      <name val="Tahoma"/>
      <family val="2"/>
      <charset val="162"/>
    </font>
    <font>
      <sz val="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1096" name="Resim 1">
          <a:extLst>
            <a:ext uri="{FF2B5EF4-FFF2-40B4-BE49-F238E27FC236}">
              <a16:creationId xmlns:a16="http://schemas.microsoft.com/office/drawing/2014/main" id="{168D25C0-9537-A25E-FAFC-2194E0D8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3143" name="Resim 1">
          <a:extLst>
            <a:ext uri="{FF2B5EF4-FFF2-40B4-BE49-F238E27FC236}">
              <a16:creationId xmlns:a16="http://schemas.microsoft.com/office/drawing/2014/main" id="{AAD8E610-03BD-BEF1-685E-0CA9A9229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6206" name="Resim 1">
          <a:extLst>
            <a:ext uri="{FF2B5EF4-FFF2-40B4-BE49-F238E27FC236}">
              <a16:creationId xmlns:a16="http://schemas.microsoft.com/office/drawing/2014/main" id="{5D7496F2-CC7E-7103-4CBB-3FF4E431F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5190" name="Resim 1">
          <a:extLst>
            <a:ext uri="{FF2B5EF4-FFF2-40B4-BE49-F238E27FC236}">
              <a16:creationId xmlns:a16="http://schemas.microsoft.com/office/drawing/2014/main" id="{65FE7E23-E42C-05B3-6A31-9822E56C2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8D9F1976-AC16-E548-ABB5-EC3F0111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8"/>
  <sheetViews>
    <sheetView tabSelected="1" view="pageBreakPreview" topLeftCell="A13" zoomScale="70" zoomScaleNormal="100" zoomScaleSheetLayoutView="70" workbookViewId="0">
      <selection activeCell="H20" sqref="H20"/>
    </sheetView>
  </sheetViews>
  <sheetFormatPr defaultColWidth="11.42578125" defaultRowHeight="12.75" x14ac:dyDescent="0.25"/>
  <cols>
    <col min="1" max="1" width="6" style="5" customWidth="1"/>
    <col min="2" max="2" width="16.42578125" style="5" hidden="1" customWidth="1"/>
    <col min="3" max="3" width="17.140625" style="5" customWidth="1"/>
    <col min="4" max="5" width="18.42578125" style="5" customWidth="1"/>
    <col min="6" max="6" width="26.7109375" style="5" customWidth="1"/>
    <col min="7" max="7" width="12" style="5" customWidth="1"/>
    <col min="8" max="8" width="19.7109375" style="5" bestFit="1" customWidth="1"/>
    <col min="9" max="9" width="19.7109375" style="5" customWidth="1"/>
    <col min="10" max="11" width="15.7109375" style="5" customWidth="1"/>
    <col min="12" max="12" width="9.42578125" style="5" customWidth="1"/>
    <col min="13" max="17" width="18.140625" style="5" customWidth="1"/>
    <col min="18" max="18" width="31" style="5" customWidth="1"/>
    <col min="19" max="16384" width="11.42578125" style="5"/>
  </cols>
  <sheetData>
    <row r="2" spans="1:18" s="11" customFormat="1" ht="73.5" customHeight="1" x14ac:dyDescent="0.25">
      <c r="A2" s="35" t="s">
        <v>51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8" customHeight="1" thickBot="1" x14ac:dyDescent="0.3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13"/>
      <c r="N3" s="24"/>
      <c r="O3" s="13"/>
      <c r="P3" s="24"/>
      <c r="Q3" s="13"/>
    </row>
    <row r="4" spans="1:18" ht="33.75" customHeight="1" thickBot="1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57</v>
      </c>
      <c r="J4" s="7" t="s">
        <v>8</v>
      </c>
      <c r="K4" s="7" t="s">
        <v>59</v>
      </c>
      <c r="L4" s="7" t="s">
        <v>9</v>
      </c>
      <c r="M4" s="7" t="s">
        <v>28</v>
      </c>
      <c r="N4" s="7" t="s">
        <v>58</v>
      </c>
      <c r="O4" s="7" t="s">
        <v>29</v>
      </c>
      <c r="P4" s="7" t="s">
        <v>60</v>
      </c>
      <c r="Q4" s="7" t="s">
        <v>10</v>
      </c>
      <c r="R4" s="12" t="s">
        <v>11</v>
      </c>
    </row>
    <row r="5" spans="1:18" ht="20.25" customHeight="1" thickBot="1" x14ac:dyDescent="0.3">
      <c r="A5" s="2" t="s">
        <v>12</v>
      </c>
      <c r="B5" s="2">
        <v>73834088056</v>
      </c>
      <c r="C5" s="2" t="s">
        <v>89</v>
      </c>
      <c r="D5" s="2" t="s">
        <v>90</v>
      </c>
      <c r="E5" s="2" t="s">
        <v>56</v>
      </c>
      <c r="F5" s="2" t="s">
        <v>64</v>
      </c>
      <c r="G5" s="10">
        <v>3</v>
      </c>
      <c r="H5" s="2" t="s">
        <v>61</v>
      </c>
      <c r="I5" s="2">
        <v>430.72500000000002</v>
      </c>
      <c r="J5" s="2">
        <v>427.34500000000003</v>
      </c>
      <c r="K5" s="2">
        <v>4</v>
      </c>
      <c r="L5" s="2">
        <v>3.65</v>
      </c>
      <c r="M5" s="2">
        <f t="shared" ref="M5:M8" si="0">100*J5/I5</f>
        <v>99.215276568576229</v>
      </c>
      <c r="N5" s="2">
        <f t="shared" ref="N5:N8" si="1">M5*0.8</f>
        <v>79.372221254860989</v>
      </c>
      <c r="O5" s="2">
        <f t="shared" ref="O5:O8" si="2">100*L5/K5</f>
        <v>91.25</v>
      </c>
      <c r="P5" s="2">
        <f t="shared" ref="P5:P8" si="3">O5*0.2</f>
        <v>18.25</v>
      </c>
      <c r="Q5" s="2">
        <f t="shared" ref="Q5:Q8" si="4">(N5+P5)</f>
        <v>97.622221254860989</v>
      </c>
      <c r="R5" s="29" t="s">
        <v>126</v>
      </c>
    </row>
    <row r="6" spans="1:18" ht="20.25" customHeight="1" thickBot="1" x14ac:dyDescent="0.3">
      <c r="A6" s="2" t="s">
        <v>13</v>
      </c>
      <c r="B6" s="2">
        <v>64108411724</v>
      </c>
      <c r="C6" s="2" t="s">
        <v>92</v>
      </c>
      <c r="D6" s="2" t="s">
        <v>93</v>
      </c>
      <c r="E6" s="2" t="s">
        <v>56</v>
      </c>
      <c r="F6" s="2" t="s">
        <v>64</v>
      </c>
      <c r="G6" s="10">
        <v>3</v>
      </c>
      <c r="H6" s="2" t="s">
        <v>61</v>
      </c>
      <c r="I6" s="2">
        <v>430.72500000000002</v>
      </c>
      <c r="J6" s="2">
        <v>426.26900000000001</v>
      </c>
      <c r="K6" s="2">
        <v>4</v>
      </c>
      <c r="L6" s="2">
        <v>3.62</v>
      </c>
      <c r="M6" s="2">
        <f t="shared" si="0"/>
        <v>98.965465204016482</v>
      </c>
      <c r="N6" s="2">
        <f t="shared" si="1"/>
        <v>79.172372163213197</v>
      </c>
      <c r="O6" s="2">
        <f t="shared" si="2"/>
        <v>90.5</v>
      </c>
      <c r="P6" s="2">
        <f t="shared" si="3"/>
        <v>18.100000000000001</v>
      </c>
      <c r="Q6" s="2">
        <f t="shared" si="4"/>
        <v>97.272372163213191</v>
      </c>
      <c r="R6" s="29" t="s">
        <v>126</v>
      </c>
    </row>
    <row r="7" spans="1:18" ht="20.25" customHeight="1" thickBot="1" x14ac:dyDescent="0.3">
      <c r="A7" s="2" t="s">
        <v>14</v>
      </c>
      <c r="B7" s="2">
        <v>10829813934</v>
      </c>
      <c r="C7" s="2" t="s">
        <v>91</v>
      </c>
      <c r="D7" s="2" t="s">
        <v>81</v>
      </c>
      <c r="E7" s="2" t="s">
        <v>56</v>
      </c>
      <c r="F7" s="2" t="s">
        <v>64</v>
      </c>
      <c r="G7" s="10">
        <v>3</v>
      </c>
      <c r="H7" s="2" t="s">
        <v>61</v>
      </c>
      <c r="I7" s="2">
        <v>430.72500000000002</v>
      </c>
      <c r="J7" s="2">
        <v>407.18799999999999</v>
      </c>
      <c r="K7" s="2">
        <v>4</v>
      </c>
      <c r="L7" s="2">
        <v>3.59</v>
      </c>
      <c r="M7" s="2">
        <f t="shared" si="0"/>
        <v>94.535492483603207</v>
      </c>
      <c r="N7" s="2">
        <f t="shared" si="1"/>
        <v>75.628393986882571</v>
      </c>
      <c r="O7" s="2">
        <f t="shared" si="2"/>
        <v>89.75</v>
      </c>
      <c r="P7" s="2">
        <f t="shared" si="3"/>
        <v>17.95</v>
      </c>
      <c r="Q7" s="2">
        <f t="shared" si="4"/>
        <v>93.578393986882574</v>
      </c>
      <c r="R7" s="30" t="s">
        <v>127</v>
      </c>
    </row>
    <row r="8" spans="1:18" ht="20.25" customHeight="1" thickBot="1" x14ac:dyDescent="0.3">
      <c r="A8" s="2" t="s">
        <v>15</v>
      </c>
      <c r="B8" s="2">
        <v>12398470150</v>
      </c>
      <c r="C8" s="15" t="s">
        <v>66</v>
      </c>
      <c r="D8" s="15" t="s">
        <v>67</v>
      </c>
      <c r="E8" s="2" t="s">
        <v>56</v>
      </c>
      <c r="F8" s="2" t="s">
        <v>64</v>
      </c>
      <c r="G8" s="10">
        <v>3</v>
      </c>
      <c r="H8" s="2" t="s">
        <v>61</v>
      </c>
      <c r="I8" s="2">
        <v>430.72500000000002</v>
      </c>
      <c r="J8" s="2">
        <v>416.24299999999999</v>
      </c>
      <c r="K8" s="2">
        <v>4</v>
      </c>
      <c r="L8" s="2">
        <v>3.17</v>
      </c>
      <c r="M8" s="2">
        <f t="shared" si="0"/>
        <v>96.637761913053581</v>
      </c>
      <c r="N8" s="2">
        <f t="shared" si="1"/>
        <v>77.310209530442876</v>
      </c>
      <c r="O8" s="2">
        <f t="shared" si="2"/>
        <v>79.25</v>
      </c>
      <c r="P8" s="2">
        <f t="shared" si="3"/>
        <v>15.850000000000001</v>
      </c>
      <c r="Q8" s="2">
        <f t="shared" si="4"/>
        <v>93.16020953044287</v>
      </c>
      <c r="R8" s="30" t="s">
        <v>127</v>
      </c>
    </row>
    <row r="9" spans="1:18" s="37" customFormat="1" ht="20.25" customHeight="1" thickBot="1" x14ac:dyDescent="0.3">
      <c r="A9" s="16" t="s">
        <v>16</v>
      </c>
      <c r="B9" s="29">
        <v>10664991972</v>
      </c>
      <c r="C9" s="2" t="s">
        <v>68</v>
      </c>
      <c r="D9" s="2" t="s">
        <v>69</v>
      </c>
      <c r="E9" s="2" t="s">
        <v>56</v>
      </c>
      <c r="F9" s="2" t="s">
        <v>64</v>
      </c>
      <c r="G9" s="10">
        <v>3</v>
      </c>
      <c r="H9" s="2" t="s">
        <v>61</v>
      </c>
      <c r="I9" s="2">
        <v>430.72500000000002</v>
      </c>
      <c r="J9" s="26">
        <v>395.57799999999997</v>
      </c>
      <c r="K9" s="2">
        <v>4</v>
      </c>
      <c r="L9" s="2">
        <v>3.55</v>
      </c>
      <c r="M9" s="2">
        <f>100*J9/I9</f>
        <v>91.840037146671293</v>
      </c>
      <c r="N9" s="2">
        <f>M9*0.8</f>
        <v>73.472029717337037</v>
      </c>
      <c r="O9" s="2">
        <f>100*L9/K9</f>
        <v>88.75</v>
      </c>
      <c r="P9" s="2">
        <f>O9*0.2</f>
        <v>17.75</v>
      </c>
      <c r="Q9" s="2">
        <f>(N9+P9)</f>
        <v>91.222029717337037</v>
      </c>
      <c r="R9" s="30" t="s">
        <v>127</v>
      </c>
    </row>
    <row r="10" spans="1:18" ht="20.25" customHeight="1" thickBot="1" x14ac:dyDescent="0.3">
      <c r="A10" s="2" t="s">
        <v>17</v>
      </c>
      <c r="B10" s="2">
        <v>10499569384</v>
      </c>
      <c r="C10" s="2" t="s">
        <v>85</v>
      </c>
      <c r="D10" s="2" t="s">
        <v>86</v>
      </c>
      <c r="E10" s="2" t="s">
        <v>56</v>
      </c>
      <c r="F10" s="2" t="s">
        <v>64</v>
      </c>
      <c r="G10" s="2">
        <v>3</v>
      </c>
      <c r="H10" s="2" t="s">
        <v>61</v>
      </c>
      <c r="I10" s="2">
        <v>430.72500000000002</v>
      </c>
      <c r="J10" s="2">
        <v>392.82100000000003</v>
      </c>
      <c r="K10" s="2">
        <v>4</v>
      </c>
      <c r="L10" s="2">
        <v>3.45</v>
      </c>
      <c r="M10" s="2">
        <f>100*J10/I10</f>
        <v>91.199953566660866</v>
      </c>
      <c r="N10" s="2">
        <f>M10*0.8</f>
        <v>72.95996285332869</v>
      </c>
      <c r="O10" s="2">
        <f>100*L10/K10</f>
        <v>86.25</v>
      </c>
      <c r="P10" s="2">
        <f>O10*0.2</f>
        <v>17.25</v>
      </c>
      <c r="Q10" s="2">
        <f>(N10+P10)</f>
        <v>90.20996285332869</v>
      </c>
      <c r="R10" s="30" t="s">
        <v>127</v>
      </c>
    </row>
    <row r="11" spans="1:18" ht="20.25" customHeight="1" thickBot="1" x14ac:dyDescent="0.3">
      <c r="A11" s="2" t="s">
        <v>18</v>
      </c>
      <c r="B11" s="2">
        <v>33577741670</v>
      </c>
      <c r="C11" s="15" t="s">
        <v>70</v>
      </c>
      <c r="D11" s="15" t="s">
        <v>71</v>
      </c>
      <c r="E11" s="2" t="s">
        <v>56</v>
      </c>
      <c r="F11" s="2" t="s">
        <v>64</v>
      </c>
      <c r="G11" s="2">
        <v>3</v>
      </c>
      <c r="H11" s="2" t="s">
        <v>61</v>
      </c>
      <c r="I11" s="2">
        <v>430.72500000000002</v>
      </c>
      <c r="J11" s="2">
        <v>373.12799999999999</v>
      </c>
      <c r="K11" s="2">
        <v>4</v>
      </c>
      <c r="L11" s="2">
        <v>3.21</v>
      </c>
      <c r="M11" s="2">
        <f>100*J11/I11</f>
        <v>86.627894828486845</v>
      </c>
      <c r="N11" s="2">
        <f>M11*0.8</f>
        <v>69.302315862789484</v>
      </c>
      <c r="O11" s="2">
        <f>100*L11/K11</f>
        <v>80.25</v>
      </c>
      <c r="P11" s="2">
        <f>O11*0.2</f>
        <v>16.05</v>
      </c>
      <c r="Q11" s="2">
        <f>(N11+P11)</f>
        <v>85.352315862789482</v>
      </c>
      <c r="R11" s="30" t="s">
        <v>127</v>
      </c>
    </row>
    <row r="12" spans="1:18" s="37" customFormat="1" ht="20.25" customHeight="1" thickBot="1" x14ac:dyDescent="0.3">
      <c r="A12" s="16" t="s">
        <v>19</v>
      </c>
      <c r="B12" s="29">
        <v>55027362358</v>
      </c>
      <c r="C12" s="2" t="s">
        <v>87</v>
      </c>
      <c r="D12" s="2" t="s">
        <v>88</v>
      </c>
      <c r="E12" s="2" t="s">
        <v>56</v>
      </c>
      <c r="F12" s="2" t="s">
        <v>64</v>
      </c>
      <c r="G12" s="10">
        <v>5</v>
      </c>
      <c r="H12" s="2" t="s">
        <v>61</v>
      </c>
      <c r="I12" s="2">
        <v>416.60899999999998</v>
      </c>
      <c r="J12" s="2">
        <v>392.16300000000001</v>
      </c>
      <c r="K12" s="2">
        <v>4</v>
      </c>
      <c r="L12" s="2">
        <v>3.54</v>
      </c>
      <c r="M12" s="2">
        <f>100*J12/I12</f>
        <v>94.132147889267884</v>
      </c>
      <c r="N12" s="2">
        <f>M12*0.8</f>
        <v>75.30571831141431</v>
      </c>
      <c r="O12" s="2">
        <f>100*L12/K12</f>
        <v>88.5</v>
      </c>
      <c r="P12" s="2">
        <f>O12*0.2</f>
        <v>17.7</v>
      </c>
      <c r="Q12" s="2">
        <f>(N12+P12)</f>
        <v>93.005718311414313</v>
      </c>
      <c r="R12" s="29" t="s">
        <v>126</v>
      </c>
    </row>
    <row r="13" spans="1:18" ht="20.25" customHeight="1" thickBot="1" x14ac:dyDescent="0.3">
      <c r="A13" s="2" t="s">
        <v>20</v>
      </c>
      <c r="B13" s="2">
        <v>11018895700</v>
      </c>
      <c r="C13" s="15" t="s">
        <v>78</v>
      </c>
      <c r="D13" s="15" t="s">
        <v>79</v>
      </c>
      <c r="E13" s="2" t="s">
        <v>56</v>
      </c>
      <c r="F13" s="2" t="s">
        <v>64</v>
      </c>
      <c r="G13" s="10">
        <v>5</v>
      </c>
      <c r="H13" s="2" t="s">
        <v>61</v>
      </c>
      <c r="I13" s="2">
        <v>416.60899999999998</v>
      </c>
      <c r="J13" s="2">
        <v>396.91399999999999</v>
      </c>
      <c r="K13" s="2">
        <v>4</v>
      </c>
      <c r="L13" s="2">
        <v>3.15</v>
      </c>
      <c r="M13" s="2">
        <f>100*J13/I13</f>
        <v>95.272545720327699</v>
      </c>
      <c r="N13" s="2">
        <f>M13*0.8</f>
        <v>76.218036576262165</v>
      </c>
      <c r="O13" s="2">
        <f>100*L13/K13</f>
        <v>78.75</v>
      </c>
      <c r="P13" s="2">
        <f>O13*0.2</f>
        <v>15.75</v>
      </c>
      <c r="Q13" s="2">
        <f>(N13+P13)</f>
        <v>91.968036576262165</v>
      </c>
      <c r="R13" s="29" t="s">
        <v>126</v>
      </c>
    </row>
    <row r="14" spans="1:18" ht="20.25" customHeight="1" thickBot="1" x14ac:dyDescent="0.3">
      <c r="A14" s="2" t="s">
        <v>21</v>
      </c>
      <c r="B14" s="2">
        <v>23777104764</v>
      </c>
      <c r="C14" s="15" t="s">
        <v>74</v>
      </c>
      <c r="D14" s="15" t="s">
        <v>75</v>
      </c>
      <c r="E14" s="2" t="s">
        <v>56</v>
      </c>
      <c r="F14" s="2" t="s">
        <v>64</v>
      </c>
      <c r="G14" s="2">
        <v>5</v>
      </c>
      <c r="H14" s="2" t="s">
        <v>61</v>
      </c>
      <c r="I14" s="2">
        <v>416.60899999999998</v>
      </c>
      <c r="J14" s="2">
        <v>385.15699999999998</v>
      </c>
      <c r="K14" s="2">
        <v>4</v>
      </c>
      <c r="L14" s="2">
        <v>3.09</v>
      </c>
      <c r="M14" s="2">
        <f>100*J14/I14</f>
        <v>92.450475145760166</v>
      </c>
      <c r="N14" s="2">
        <f>M14*0.8</f>
        <v>73.960380116608135</v>
      </c>
      <c r="O14" s="2">
        <f>100*L14/K14</f>
        <v>77.25</v>
      </c>
      <c r="P14" s="2">
        <f>O14*0.2</f>
        <v>15.450000000000001</v>
      </c>
      <c r="Q14" s="2">
        <f>(N14+P14)</f>
        <v>89.410380116608138</v>
      </c>
      <c r="R14" s="30" t="s">
        <v>127</v>
      </c>
    </row>
    <row r="15" spans="1:18" ht="20.25" customHeight="1" thickBot="1" x14ac:dyDescent="0.3">
      <c r="A15" s="2" t="s">
        <v>22</v>
      </c>
      <c r="B15" s="2">
        <v>10370116492</v>
      </c>
      <c r="C15" s="16" t="s">
        <v>84</v>
      </c>
      <c r="D15" s="16" t="s">
        <v>83</v>
      </c>
      <c r="E15" s="2" t="s">
        <v>56</v>
      </c>
      <c r="F15" s="2" t="s">
        <v>64</v>
      </c>
      <c r="G15" s="17">
        <v>5</v>
      </c>
      <c r="H15" s="2" t="s">
        <v>61</v>
      </c>
      <c r="I15" s="16">
        <v>416.60899999999998</v>
      </c>
      <c r="J15" s="27">
        <v>368.20699999999999</v>
      </c>
      <c r="K15" s="2">
        <v>4</v>
      </c>
      <c r="L15" s="16">
        <v>3.28</v>
      </c>
      <c r="M15" s="2">
        <f>100*J15/I15</f>
        <v>88.381912056628636</v>
      </c>
      <c r="N15" s="2">
        <f>M15*0.8</f>
        <v>70.705529645302917</v>
      </c>
      <c r="O15" s="2">
        <f>100*L15/K15</f>
        <v>82</v>
      </c>
      <c r="P15" s="2">
        <f>O15*0.2</f>
        <v>16.400000000000002</v>
      </c>
      <c r="Q15" s="2">
        <f>(N15+P15)</f>
        <v>87.105529645302923</v>
      </c>
      <c r="R15" s="30" t="s">
        <v>127</v>
      </c>
    </row>
    <row r="16" spans="1:18" ht="96" customHeight="1" thickBot="1" x14ac:dyDescent="0.3">
      <c r="A16" s="2" t="s">
        <v>23</v>
      </c>
      <c r="B16" s="2">
        <v>22742139336</v>
      </c>
      <c r="C16" s="16" t="s">
        <v>76</v>
      </c>
      <c r="D16" s="16" t="s">
        <v>77</v>
      </c>
      <c r="E16" s="16" t="s">
        <v>56</v>
      </c>
      <c r="F16" s="16" t="s">
        <v>64</v>
      </c>
      <c r="G16" s="17">
        <v>3</v>
      </c>
      <c r="H16" s="16" t="s">
        <v>61</v>
      </c>
      <c r="I16" s="16">
        <v>430.72500000000002</v>
      </c>
      <c r="J16" s="16">
        <v>398.43400000000003</v>
      </c>
      <c r="K16" s="16">
        <v>4</v>
      </c>
      <c r="L16" s="16">
        <v>3.83</v>
      </c>
      <c r="M16" s="16">
        <f>100*J16/I16</f>
        <v>92.503105229554819</v>
      </c>
      <c r="N16" s="16">
        <f>M16*0.8</f>
        <v>74.002484183643858</v>
      </c>
      <c r="O16" s="16">
        <f>100*L16/K16</f>
        <v>95.75</v>
      </c>
      <c r="P16" s="16">
        <f>O16*0.2</f>
        <v>19.150000000000002</v>
      </c>
      <c r="Q16" s="16">
        <f>(N16+P16)</f>
        <v>93.152484183643864</v>
      </c>
      <c r="R16" s="31" t="s">
        <v>129</v>
      </c>
    </row>
    <row r="17" spans="1:18" ht="96" customHeight="1" thickBot="1" x14ac:dyDescent="0.3">
      <c r="A17" s="2" t="s">
        <v>24</v>
      </c>
      <c r="B17" s="16">
        <v>21977186528</v>
      </c>
      <c r="C17" s="38" t="s">
        <v>72</v>
      </c>
      <c r="D17" s="38" t="s">
        <v>73</v>
      </c>
      <c r="E17" s="16" t="s">
        <v>56</v>
      </c>
      <c r="F17" s="16" t="s">
        <v>64</v>
      </c>
      <c r="G17" s="16">
        <v>3</v>
      </c>
      <c r="H17" s="16" t="s">
        <v>61</v>
      </c>
      <c r="I17" s="16">
        <v>430.72500000000002</v>
      </c>
      <c r="J17" s="16">
        <v>367.29599999999999</v>
      </c>
      <c r="K17" s="16">
        <v>4</v>
      </c>
      <c r="L17" s="16">
        <v>3.98</v>
      </c>
      <c r="M17" s="16">
        <f>100*J17/I17</f>
        <v>85.273898659237318</v>
      </c>
      <c r="N17" s="16">
        <f>M17*0.8</f>
        <v>68.219118927389857</v>
      </c>
      <c r="O17" s="16">
        <f>100*L17/K17</f>
        <v>99.5</v>
      </c>
      <c r="P17" s="16">
        <f>O17*0.2</f>
        <v>19.900000000000002</v>
      </c>
      <c r="Q17" s="16">
        <f>(N17+P17)</f>
        <v>88.119118927389863</v>
      </c>
      <c r="R17" s="31" t="s">
        <v>129</v>
      </c>
    </row>
    <row r="18" spans="1:18" ht="114" customHeight="1" thickBot="1" x14ac:dyDescent="0.3">
      <c r="A18" s="2" t="s">
        <v>25</v>
      </c>
      <c r="B18" s="25" t="s">
        <v>65</v>
      </c>
      <c r="C18" s="14" t="s">
        <v>62</v>
      </c>
      <c r="D18" s="15" t="s">
        <v>63</v>
      </c>
      <c r="E18" s="2" t="s">
        <v>56</v>
      </c>
      <c r="F18" s="2" t="s">
        <v>64</v>
      </c>
      <c r="G18" s="10">
        <v>5</v>
      </c>
      <c r="H18" s="2" t="s">
        <v>61</v>
      </c>
      <c r="I18" s="2">
        <v>416.60899999999998</v>
      </c>
      <c r="J18" s="2">
        <v>366.012</v>
      </c>
      <c r="K18" s="2">
        <v>4</v>
      </c>
      <c r="L18" s="2">
        <v>3.28</v>
      </c>
      <c r="M18" s="2">
        <f>100*J18/I18</f>
        <v>87.855039137416611</v>
      </c>
      <c r="N18" s="2">
        <f>M18*0.8</f>
        <v>70.284031309933297</v>
      </c>
      <c r="O18" s="2">
        <f>100*L18/K18</f>
        <v>82</v>
      </c>
      <c r="P18" s="2">
        <f>O18*0.2</f>
        <v>16.400000000000002</v>
      </c>
      <c r="Q18" s="2">
        <f>(N18+P18)</f>
        <v>86.684031309933303</v>
      </c>
      <c r="R18" s="31" t="s">
        <v>128</v>
      </c>
    </row>
    <row r="19" spans="1:18" ht="38.25" customHeight="1" thickBot="1" x14ac:dyDescent="0.3">
      <c r="A19" s="2" t="s">
        <v>26</v>
      </c>
      <c r="B19" s="16">
        <v>41276163594</v>
      </c>
      <c r="C19" s="16" t="s">
        <v>80</v>
      </c>
      <c r="D19" s="16" t="s">
        <v>81</v>
      </c>
      <c r="E19" s="2" t="s">
        <v>56</v>
      </c>
      <c r="F19" s="2" t="s">
        <v>64</v>
      </c>
      <c r="G19" s="17">
        <v>5</v>
      </c>
      <c r="H19" s="2" t="s">
        <v>61</v>
      </c>
      <c r="I19" s="16">
        <v>0</v>
      </c>
      <c r="J19" s="16">
        <v>0</v>
      </c>
      <c r="K19" s="2">
        <v>4</v>
      </c>
      <c r="L19" s="16"/>
      <c r="M19" s="2" t="e">
        <f>100*J19/I19</f>
        <v>#DIV/0!</v>
      </c>
      <c r="N19" s="2" t="e">
        <f>M19*0.8</f>
        <v>#DIV/0!</v>
      </c>
      <c r="O19" s="2">
        <f>100*L19/K19</f>
        <v>0</v>
      </c>
      <c r="P19" s="2">
        <f>O19*0.2</f>
        <v>0</v>
      </c>
      <c r="Q19" s="2">
        <v>0</v>
      </c>
      <c r="R19" s="31" t="s">
        <v>82</v>
      </c>
    </row>
    <row r="20" spans="1:18" ht="79.5" customHeight="1" thickBot="1" x14ac:dyDescent="0.3">
      <c r="A20" s="2" t="s">
        <v>30</v>
      </c>
      <c r="B20" s="2"/>
      <c r="C20" s="2"/>
      <c r="D20" s="2"/>
      <c r="E20" s="2"/>
      <c r="F20" s="2"/>
      <c r="G20" s="10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8" s="18" customFormat="1" ht="20.25" customHeight="1" thickBot="1" x14ac:dyDescent="0.3">
      <c r="A21" s="2" t="s">
        <v>31</v>
      </c>
      <c r="B21" s="2"/>
      <c r="C21" s="2"/>
      <c r="D21" s="2"/>
      <c r="E21" s="2"/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0.25" customHeight="1" thickBot="1" x14ac:dyDescent="0.3">
      <c r="A22" s="2" t="s">
        <v>32</v>
      </c>
      <c r="B22" s="2"/>
      <c r="C22" s="2"/>
      <c r="D22" s="2"/>
      <c r="E22" s="2"/>
      <c r="F22" s="2"/>
      <c r="G22" s="1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0.25" customHeight="1" thickBot="1" x14ac:dyDescent="0.3">
      <c r="A23" s="2" t="s">
        <v>33</v>
      </c>
      <c r="B23" s="2"/>
      <c r="C23" s="2"/>
      <c r="D23" s="2"/>
      <c r="E23" s="2"/>
      <c r="F23" s="2"/>
      <c r="G23" s="1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0.25" customHeight="1" thickBot="1" x14ac:dyDescent="0.3">
      <c r="A24" s="2" t="s">
        <v>34</v>
      </c>
      <c r="B24" s="2"/>
      <c r="C24" s="2"/>
      <c r="D24" s="2"/>
      <c r="E24" s="2"/>
      <c r="F24" s="2"/>
      <c r="G24" s="1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0.25" customHeight="1" thickBot="1" x14ac:dyDescent="0.3">
      <c r="A25" s="2" t="s">
        <v>35</v>
      </c>
      <c r="B25" s="2"/>
      <c r="C25" s="2"/>
      <c r="D25" s="2"/>
      <c r="E25" s="2"/>
      <c r="F25" s="2"/>
      <c r="G25" s="1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0.25" customHeight="1" thickBot="1" x14ac:dyDescent="0.3">
      <c r="A26" s="2" t="s">
        <v>36</v>
      </c>
      <c r="B26" s="2"/>
      <c r="C26" s="2"/>
      <c r="D26" s="2"/>
      <c r="E26" s="2"/>
      <c r="F26" s="2"/>
      <c r="G26" s="1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0.25" customHeight="1" thickBot="1" x14ac:dyDescent="0.3">
      <c r="A27" s="2" t="s">
        <v>37</v>
      </c>
      <c r="B27" s="2"/>
      <c r="C27" s="2"/>
      <c r="D27" s="2"/>
      <c r="E27" s="2"/>
      <c r="F27" s="2"/>
      <c r="G27" s="1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0.25" customHeight="1" thickBot="1" x14ac:dyDescent="0.3">
      <c r="A28" s="2" t="s">
        <v>38</v>
      </c>
      <c r="B28" s="2"/>
      <c r="C28" s="2"/>
      <c r="D28" s="2"/>
      <c r="E28" s="2"/>
      <c r="F28" s="2"/>
      <c r="G28" s="1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20.25" customHeight="1" thickBot="1" x14ac:dyDescent="0.3">
      <c r="A29" s="2" t="s">
        <v>39</v>
      </c>
      <c r="B29" s="2"/>
      <c r="C29" s="2"/>
      <c r="D29" s="2"/>
      <c r="E29" s="2"/>
      <c r="F29" s="2"/>
      <c r="G29" s="1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20.25" customHeight="1" thickBot="1" x14ac:dyDescent="0.3">
      <c r="A30" s="2" t="s">
        <v>40</v>
      </c>
      <c r="B30" s="2"/>
      <c r="C30" s="2"/>
      <c r="D30" s="2"/>
      <c r="E30" s="2"/>
      <c r="F30" s="2"/>
      <c r="G30" s="1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20.25" customHeight="1" thickBot="1" x14ac:dyDescent="0.3">
      <c r="A31" s="2" t="s">
        <v>41</v>
      </c>
      <c r="B31" s="2"/>
      <c r="C31" s="2"/>
      <c r="D31" s="2"/>
      <c r="E31" s="2"/>
      <c r="F31" s="2"/>
      <c r="G31" s="1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0.25" customHeight="1" thickBot="1" x14ac:dyDescent="0.3">
      <c r="A32" s="2" t="s">
        <v>42</v>
      </c>
      <c r="B32" s="2"/>
      <c r="C32" s="2"/>
      <c r="D32" s="2"/>
      <c r="E32" s="2"/>
      <c r="F32" s="2"/>
      <c r="G32" s="1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20.25" customHeight="1" thickBot="1" x14ac:dyDescent="0.3">
      <c r="A33" s="2" t="s">
        <v>43</v>
      </c>
      <c r="B33" s="2"/>
      <c r="C33" s="2"/>
      <c r="D33" s="2"/>
      <c r="E33" s="2"/>
      <c r="F33" s="2"/>
      <c r="G33" s="1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20.25" customHeight="1" thickBot="1" x14ac:dyDescent="0.3">
      <c r="A34" s="2" t="s">
        <v>44</v>
      </c>
      <c r="B34" s="2"/>
      <c r="C34" s="2"/>
      <c r="D34" s="2"/>
      <c r="E34" s="2"/>
      <c r="F34" s="2"/>
      <c r="G34" s="1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20.25" customHeight="1" thickBot="1" x14ac:dyDescent="0.3">
      <c r="A35" s="2" t="s">
        <v>45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9.5" customHeight="1" thickBot="1" x14ac:dyDescent="0.3">
      <c r="A36" s="2" t="s">
        <v>46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20.25" customHeight="1" thickBot="1" x14ac:dyDescent="0.3">
      <c r="A37" s="2" t="s">
        <v>47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20.25" customHeight="1" x14ac:dyDescent="0.25"/>
  </sheetData>
  <autoFilter ref="A4:R37">
    <sortState ref="A5:R37">
      <sortCondition ref="G4:G37"/>
    </sortState>
  </autoFilter>
  <sortState ref="A5:T40">
    <sortCondition descending="1" ref="Q1"/>
  </sortState>
  <mergeCells count="2">
    <mergeCell ref="A3:L3"/>
    <mergeCell ref="A2:R2"/>
  </mergeCells>
  <pageMargins left="0.23622047244094491" right="0.23622047244094491" top="0.74803149606299213" bottom="0.74803149606299213" header="0.31496062992125984" footer="0.31496062992125984"/>
  <pageSetup paperSize="212" scale="47" fitToHeight="0" orientation="landscape" r:id="rId1"/>
  <headerFooter>
    <oddFooter>&amp;CSayfa &amp;P /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zoomScaleNormal="100" zoomScaleSheetLayoutView="100" workbookViewId="0">
      <selection activeCell="B5" sqref="B5:I7"/>
    </sheetView>
  </sheetViews>
  <sheetFormatPr defaultColWidth="11.42578125" defaultRowHeight="12.75" x14ac:dyDescent="0.25"/>
  <cols>
    <col min="1" max="1" width="6" style="1" customWidth="1"/>
    <col min="2" max="2" width="16.42578125" style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5" t="s">
        <v>52</v>
      </c>
      <c r="B2" s="35"/>
      <c r="C2" s="35"/>
      <c r="D2" s="35"/>
      <c r="E2" s="35"/>
      <c r="F2" s="35"/>
      <c r="G2" s="35"/>
      <c r="H2" s="35"/>
      <c r="I2" s="35"/>
    </row>
    <row r="3" spans="1:9" ht="18" customHeight="1" thickBot="1" x14ac:dyDescent="0.3">
      <c r="A3" s="33"/>
      <c r="B3" s="33"/>
      <c r="C3" s="36"/>
      <c r="D3" s="36"/>
      <c r="E3" s="36"/>
      <c r="F3" s="36"/>
      <c r="G3" s="36"/>
      <c r="H3" s="36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 x14ac:dyDescent="0.3">
      <c r="A5" s="2" t="s">
        <v>12</v>
      </c>
      <c r="B5" s="3"/>
      <c r="C5" s="3"/>
      <c r="D5" s="3"/>
      <c r="E5" s="3"/>
      <c r="F5" s="3"/>
      <c r="G5" s="3"/>
      <c r="H5" s="25"/>
      <c r="I5" s="3"/>
    </row>
    <row r="6" spans="1:9" ht="20.25" customHeight="1" thickBot="1" x14ac:dyDescent="0.3">
      <c r="A6" s="2" t="s">
        <v>13</v>
      </c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 t="s">
        <v>14</v>
      </c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 t="s">
        <v>15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 t="s">
        <v>16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 t="s">
        <v>17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 t="s">
        <v>18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19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20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21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22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23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24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25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26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27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9" fitToHeight="0" orientation="landscape" r:id="rId1"/>
  <headerFooter>
    <oddFooter>&amp;CSayfa &amp;P /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zoomScaleNormal="100" zoomScaleSheetLayoutView="100" workbookViewId="0">
      <selection activeCell="I5" sqref="I5:I8"/>
    </sheetView>
  </sheetViews>
  <sheetFormatPr defaultColWidth="11.42578125" defaultRowHeight="12.75" x14ac:dyDescent="0.25"/>
  <cols>
    <col min="1" max="1" width="6" style="1" customWidth="1"/>
    <col min="2" max="2" width="16.42578125" style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5" t="s">
        <v>53</v>
      </c>
      <c r="B2" s="35"/>
      <c r="C2" s="35"/>
      <c r="D2" s="35"/>
      <c r="E2" s="35"/>
      <c r="F2" s="35"/>
      <c r="G2" s="35"/>
      <c r="H2" s="35"/>
      <c r="I2" s="35"/>
    </row>
    <row r="3" spans="1:9" ht="18" customHeight="1" thickBot="1" x14ac:dyDescent="0.3">
      <c r="A3" s="33"/>
      <c r="B3" s="33"/>
      <c r="C3" s="36"/>
      <c r="D3" s="36"/>
      <c r="E3" s="36"/>
      <c r="F3" s="36"/>
      <c r="G3" s="36"/>
      <c r="H3" s="36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 x14ac:dyDescent="0.3">
      <c r="A5" s="2" t="s">
        <v>12</v>
      </c>
      <c r="B5" s="3"/>
      <c r="C5" s="3"/>
      <c r="D5" s="3"/>
      <c r="E5" s="3"/>
      <c r="F5" s="3"/>
      <c r="G5" s="3"/>
      <c r="H5" s="2"/>
      <c r="I5" s="3"/>
    </row>
    <row r="6" spans="1:9" ht="20.25" customHeight="1" thickBot="1" x14ac:dyDescent="0.3">
      <c r="A6" s="2" t="s">
        <v>13</v>
      </c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 t="s">
        <v>14</v>
      </c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 t="s">
        <v>15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 t="s">
        <v>16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 t="s">
        <v>17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 t="s">
        <v>18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19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20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21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22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23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24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25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26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27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9" fitToHeight="0" orientation="landscape" r:id="rId1"/>
  <headerFooter>
    <oddFooter>&amp;CSayfa &amp;P /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9"/>
  <sheetViews>
    <sheetView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4" width="18.42578125" style="1" customWidth="1"/>
    <col min="5" max="5" width="14.140625" style="1" customWidth="1"/>
    <col min="6" max="6" width="37.140625" style="1" customWidth="1"/>
    <col min="7" max="15" width="12" style="1" customWidth="1"/>
    <col min="16" max="16" width="10.7109375" style="5" customWidth="1"/>
    <col min="17" max="17" width="17.42578125" style="1" customWidth="1"/>
    <col min="18" max="16384" width="11.42578125" style="1"/>
  </cols>
  <sheetData>
    <row r="2" spans="1:17" s="4" customFormat="1" ht="73.5" customHeight="1" x14ac:dyDescent="0.25">
      <c r="A2" s="35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8" customHeight="1" thickBot="1" x14ac:dyDescent="0.3">
      <c r="A3" s="33"/>
      <c r="B3" s="33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7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2" t="s">
        <v>57</v>
      </c>
      <c r="I4" s="12" t="s">
        <v>8</v>
      </c>
      <c r="J4" s="12" t="s">
        <v>59</v>
      </c>
      <c r="K4" s="12" t="s">
        <v>9</v>
      </c>
      <c r="L4" s="12" t="s">
        <v>28</v>
      </c>
      <c r="M4" s="12" t="s">
        <v>112</v>
      </c>
      <c r="N4" s="12" t="s">
        <v>29</v>
      </c>
      <c r="O4" s="12" t="s">
        <v>113</v>
      </c>
      <c r="P4" s="12" t="s">
        <v>10</v>
      </c>
      <c r="Q4" s="12" t="s">
        <v>11</v>
      </c>
    </row>
    <row r="5" spans="1:17" s="5" customFormat="1" ht="20.25" customHeight="1" thickBot="1" x14ac:dyDescent="0.3">
      <c r="A5" s="2" t="s">
        <v>12</v>
      </c>
      <c r="B5" s="2">
        <v>49900885126</v>
      </c>
      <c r="C5" s="9" t="s">
        <v>114</v>
      </c>
      <c r="D5" s="2" t="s">
        <v>115</v>
      </c>
      <c r="E5" s="2" t="s">
        <v>56</v>
      </c>
      <c r="F5" s="2" t="s">
        <v>64</v>
      </c>
      <c r="G5" s="10">
        <v>3</v>
      </c>
      <c r="H5" s="2">
        <v>430.72500000000002</v>
      </c>
      <c r="I5" s="2">
        <v>476.63799999999998</v>
      </c>
      <c r="J5" s="2">
        <v>4</v>
      </c>
      <c r="K5" s="2">
        <v>3.73</v>
      </c>
      <c r="L5" s="2">
        <f>100*I5/H5</f>
        <v>110.65946949910034</v>
      </c>
      <c r="M5" s="2">
        <f>L5*0.5</f>
        <v>55.32973474955017</v>
      </c>
      <c r="N5" s="2">
        <f>100*K5/J5</f>
        <v>93.25</v>
      </c>
      <c r="O5" s="2">
        <f>N5*0.5</f>
        <v>46.625</v>
      </c>
      <c r="P5" s="2">
        <f>(M5+O5)</f>
        <v>101.95473474955017</v>
      </c>
      <c r="Q5" s="16" t="s">
        <v>125</v>
      </c>
    </row>
    <row r="6" spans="1:17" s="5" customFormat="1" ht="20.25" customHeight="1" thickBot="1" x14ac:dyDescent="0.3">
      <c r="A6" s="2" t="s">
        <v>14</v>
      </c>
      <c r="B6" s="2">
        <v>26627016538</v>
      </c>
      <c r="C6" s="2" t="s">
        <v>119</v>
      </c>
      <c r="D6" s="2" t="s">
        <v>120</v>
      </c>
      <c r="E6" s="2" t="s">
        <v>56</v>
      </c>
      <c r="F6" s="2" t="s">
        <v>64</v>
      </c>
      <c r="G6" s="2">
        <v>3</v>
      </c>
      <c r="H6" s="2">
        <v>430.72500000000002</v>
      </c>
      <c r="I6" s="2">
        <v>399.50299999999999</v>
      </c>
      <c r="J6" s="2">
        <v>4</v>
      </c>
      <c r="K6" s="2">
        <v>3.91</v>
      </c>
      <c r="L6" s="2">
        <f>100*I6/H6</f>
        <v>92.751291427244752</v>
      </c>
      <c r="M6" s="2">
        <f>L6*0.5</f>
        <v>46.375645713622376</v>
      </c>
      <c r="N6" s="2">
        <f>100*K6/J6</f>
        <v>97.75</v>
      </c>
      <c r="O6" s="2">
        <f>N6*0.5</f>
        <v>48.875</v>
      </c>
      <c r="P6" s="2">
        <f>(M6+O6)</f>
        <v>95.250645713622376</v>
      </c>
      <c r="Q6" s="16" t="s">
        <v>125</v>
      </c>
    </row>
    <row r="7" spans="1:17" s="5" customFormat="1" ht="20.25" customHeight="1" thickBot="1" x14ac:dyDescent="0.3">
      <c r="A7" s="2" t="s">
        <v>15</v>
      </c>
      <c r="B7" s="2">
        <v>26738550938</v>
      </c>
      <c r="C7" s="2" t="s">
        <v>121</v>
      </c>
      <c r="D7" s="2" t="s">
        <v>122</v>
      </c>
      <c r="E7" s="2" t="s">
        <v>56</v>
      </c>
      <c r="F7" s="2" t="s">
        <v>64</v>
      </c>
      <c r="G7" s="2">
        <v>5</v>
      </c>
      <c r="H7" s="2">
        <v>416.60899999999998</v>
      </c>
      <c r="I7" s="2">
        <v>433.12599999999998</v>
      </c>
      <c r="J7" s="2">
        <v>4</v>
      </c>
      <c r="K7" s="2">
        <v>3.49</v>
      </c>
      <c r="L7" s="2">
        <f>100*I7/H7</f>
        <v>103.96462870461272</v>
      </c>
      <c r="M7" s="2">
        <f>L7*0.5</f>
        <v>51.982314352306361</v>
      </c>
      <c r="N7" s="2">
        <f>100*K7/J7</f>
        <v>87.25</v>
      </c>
      <c r="O7" s="2">
        <f>N7*0.5</f>
        <v>43.625</v>
      </c>
      <c r="P7" s="2">
        <f>(M7+O7)</f>
        <v>95.607314352306361</v>
      </c>
      <c r="Q7" s="16" t="s">
        <v>125</v>
      </c>
    </row>
    <row r="8" spans="1:17" s="5" customFormat="1" ht="20.25" customHeight="1" thickBot="1" x14ac:dyDescent="0.3">
      <c r="A8" s="2" t="s">
        <v>16</v>
      </c>
      <c r="B8" s="2">
        <v>29305884122</v>
      </c>
      <c r="C8" s="2" t="s">
        <v>123</v>
      </c>
      <c r="D8" s="2" t="s">
        <v>124</v>
      </c>
      <c r="E8" s="2" t="s">
        <v>56</v>
      </c>
      <c r="F8" s="2" t="s">
        <v>64</v>
      </c>
      <c r="G8" s="2">
        <v>5</v>
      </c>
      <c r="H8" s="2">
        <v>416.60899999999998</v>
      </c>
      <c r="I8" s="2">
        <v>420.08699999999999</v>
      </c>
      <c r="J8" s="2">
        <v>4</v>
      </c>
      <c r="K8" s="2">
        <v>3.54</v>
      </c>
      <c r="L8" s="2">
        <f>100*I8/H8</f>
        <v>100.8348355412389</v>
      </c>
      <c r="M8" s="2">
        <f>L8*0.5</f>
        <v>50.417417770619451</v>
      </c>
      <c r="N8" s="2">
        <f>100*K8/J8</f>
        <v>88.5</v>
      </c>
      <c r="O8" s="2">
        <f>N8*0.5</f>
        <v>44.25</v>
      </c>
      <c r="P8" s="2">
        <f>(M8+O8)</f>
        <v>94.667417770619451</v>
      </c>
      <c r="Q8" s="16" t="s">
        <v>125</v>
      </c>
    </row>
    <row r="9" spans="1:17" s="5" customFormat="1" ht="20.25" customHeight="1" thickBot="1" x14ac:dyDescent="0.3">
      <c r="A9" s="2" t="s">
        <v>13</v>
      </c>
      <c r="B9" s="25" t="s">
        <v>116</v>
      </c>
      <c r="C9" s="2" t="s">
        <v>117</v>
      </c>
      <c r="D9" s="2" t="s">
        <v>118</v>
      </c>
      <c r="E9" s="2" t="s">
        <v>56</v>
      </c>
      <c r="F9" s="2" t="s">
        <v>64</v>
      </c>
      <c r="G9" s="2">
        <v>5</v>
      </c>
      <c r="H9" s="2">
        <v>416.60899999999998</v>
      </c>
      <c r="I9" s="2">
        <v>397.38200000000001</v>
      </c>
      <c r="J9" s="2">
        <v>4</v>
      </c>
      <c r="K9" s="2">
        <v>3.48</v>
      </c>
      <c r="L9" s="2">
        <f>100*I9/H9</f>
        <v>95.384881267567422</v>
      </c>
      <c r="M9" s="2">
        <f>L9*0.5</f>
        <v>47.692440633783711</v>
      </c>
      <c r="N9" s="2">
        <f>100*K9/J9</f>
        <v>87</v>
      </c>
      <c r="O9" s="2">
        <f>N9*0.5</f>
        <v>43.5</v>
      </c>
      <c r="P9" s="2">
        <f>(M9+O9)</f>
        <v>91.192440633783718</v>
      </c>
      <c r="Q9" s="16" t="s">
        <v>125</v>
      </c>
    </row>
    <row r="10" spans="1:17" ht="20.25" customHeight="1" thickBot="1" x14ac:dyDescent="0.3">
      <c r="A10" s="2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"/>
      <c r="Q10" s="3"/>
    </row>
    <row r="11" spans="1:17" ht="20.25" customHeight="1" thickBot="1" x14ac:dyDescent="0.3">
      <c r="A11" s="2" t="s">
        <v>19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2"/>
      <c r="Q11" s="3"/>
    </row>
    <row r="12" spans="1:17" ht="20.25" customHeight="1" thickBot="1" x14ac:dyDescent="0.3">
      <c r="A12" s="2" t="s">
        <v>20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"/>
      <c r="Q12" s="3"/>
    </row>
    <row r="13" spans="1:17" ht="20.25" customHeight="1" thickBot="1" x14ac:dyDescent="0.3">
      <c r="A13" s="2" t="s">
        <v>21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2"/>
      <c r="Q13" s="3"/>
    </row>
    <row r="14" spans="1:17" ht="20.25" customHeight="1" thickBot="1" x14ac:dyDescent="0.3">
      <c r="A14" s="2" t="s">
        <v>22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2"/>
      <c r="Q14" s="3"/>
    </row>
    <row r="15" spans="1:17" ht="20.25" customHeight="1" thickBot="1" x14ac:dyDescent="0.3">
      <c r="A15" s="2" t="s">
        <v>23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"/>
      <c r="Q15" s="3"/>
    </row>
    <row r="16" spans="1:17" ht="20.25" customHeight="1" thickBot="1" x14ac:dyDescent="0.3">
      <c r="A16" s="2" t="s">
        <v>24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2"/>
      <c r="Q16" s="3"/>
    </row>
    <row r="17" spans="1:17" ht="20.25" customHeight="1" thickBot="1" x14ac:dyDescent="0.3">
      <c r="A17" s="2" t="s">
        <v>25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2"/>
      <c r="Q17" s="3"/>
    </row>
    <row r="18" spans="1:17" ht="20.25" customHeight="1" thickBot="1" x14ac:dyDescent="0.3">
      <c r="A18" s="2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"/>
      <c r="Q18" s="3"/>
    </row>
    <row r="19" spans="1:17" ht="20.25" customHeight="1" thickBot="1" x14ac:dyDescent="0.3">
      <c r="A19" s="2" t="s">
        <v>27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2"/>
      <c r="Q19" s="3"/>
    </row>
  </sheetData>
  <autoFilter ref="A4:Q19">
    <sortState ref="A5:Q19">
      <sortCondition ref="G4:G19"/>
    </sortState>
  </autoFilter>
  <mergeCells count="2">
    <mergeCell ref="A2:Q2"/>
    <mergeCell ref="A3:P3"/>
  </mergeCells>
  <pageMargins left="0.23622047244094491" right="0.23622047244094491" top="0.74803149606299213" bottom="0.74803149606299213" header="0.31496062992125984" footer="0.31496062992125984"/>
  <pageSetup paperSize="212" scale="62" fitToHeight="0" orientation="landscape" r:id="rId1"/>
  <headerFooter>
    <oddFooter>&amp;CSayfa &amp;P /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5" width="18.42578125" style="1" customWidth="1"/>
    <col min="6" max="6" width="26.7109375" style="1" customWidth="1"/>
    <col min="7" max="7" width="21.42578125" style="1" customWidth="1"/>
    <col min="8" max="8" width="17.140625" style="23" customWidth="1"/>
    <col min="9" max="9" width="14.42578125" style="1" customWidth="1"/>
    <col min="10" max="10" width="29.7109375" style="1" customWidth="1"/>
    <col min="11" max="16384" width="11.42578125" style="1"/>
  </cols>
  <sheetData>
    <row r="2" spans="1:10" s="4" customFormat="1" ht="73.5" customHeight="1" x14ac:dyDescent="0.25">
      <c r="A2" s="35" t="s">
        <v>55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8" customHeight="1" thickBot="1" x14ac:dyDescent="0.3">
      <c r="A3" s="33"/>
      <c r="B3" s="33"/>
      <c r="C3" s="36"/>
      <c r="D3" s="36"/>
      <c r="E3" s="36"/>
      <c r="F3" s="36"/>
      <c r="G3" s="36"/>
      <c r="H3" s="36"/>
      <c r="I3" s="36"/>
      <c r="J3" s="36"/>
    </row>
    <row r="4" spans="1:10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48</v>
      </c>
      <c r="H4" s="20" t="s">
        <v>49</v>
      </c>
      <c r="I4" s="6" t="s">
        <v>50</v>
      </c>
      <c r="J4" s="6" t="s">
        <v>11</v>
      </c>
    </row>
    <row r="5" spans="1:10" ht="20.25" customHeight="1" thickBot="1" x14ac:dyDescent="0.3">
      <c r="A5" s="2" t="s">
        <v>12</v>
      </c>
      <c r="B5" s="3">
        <v>10064399170</v>
      </c>
      <c r="C5" s="3" t="s">
        <v>94</v>
      </c>
      <c r="D5" s="3" t="s">
        <v>95</v>
      </c>
      <c r="E5" s="3" t="s">
        <v>56</v>
      </c>
      <c r="F5" s="3" t="s">
        <v>64</v>
      </c>
      <c r="G5" s="19">
        <v>416.60899999999998</v>
      </c>
      <c r="H5" s="21">
        <v>473.45600000000002</v>
      </c>
      <c r="I5" s="19"/>
      <c r="J5" s="32" t="s">
        <v>111</v>
      </c>
    </row>
    <row r="6" spans="1:10" ht="20.25" customHeight="1" thickBot="1" x14ac:dyDescent="0.3">
      <c r="A6" s="2" t="s">
        <v>18</v>
      </c>
      <c r="B6" s="3">
        <v>10027636410</v>
      </c>
      <c r="C6" s="3" t="s">
        <v>106</v>
      </c>
      <c r="D6" s="3" t="s">
        <v>107</v>
      </c>
      <c r="E6" s="3" t="s">
        <v>56</v>
      </c>
      <c r="F6" s="3" t="s">
        <v>64</v>
      </c>
      <c r="G6" s="19">
        <v>416.60899999999998</v>
      </c>
      <c r="H6" s="19">
        <v>466.72300000000001</v>
      </c>
      <c r="I6" s="19"/>
      <c r="J6" s="32" t="s">
        <v>111</v>
      </c>
    </row>
    <row r="7" spans="1:10" ht="20.25" customHeight="1" thickBot="1" x14ac:dyDescent="0.3">
      <c r="A7" s="2" t="s">
        <v>17</v>
      </c>
      <c r="B7" s="3">
        <v>10675973660</v>
      </c>
      <c r="C7" s="3" t="s">
        <v>104</v>
      </c>
      <c r="D7" s="3" t="s">
        <v>105</v>
      </c>
      <c r="E7" s="3" t="s">
        <v>56</v>
      </c>
      <c r="F7" s="3" t="s">
        <v>64</v>
      </c>
      <c r="G7" s="19">
        <v>416.60899999999998</v>
      </c>
      <c r="H7" s="21">
        <v>461.02300000000002</v>
      </c>
      <c r="I7" s="19"/>
      <c r="J7" s="32" t="s">
        <v>111</v>
      </c>
    </row>
    <row r="8" spans="1:10" ht="20.25" customHeight="1" thickBot="1" x14ac:dyDescent="0.3">
      <c r="A8" s="2" t="s">
        <v>14</v>
      </c>
      <c r="B8" s="3">
        <v>48760577172</v>
      </c>
      <c r="C8" s="3" t="s">
        <v>98</v>
      </c>
      <c r="D8" s="3" t="s">
        <v>99</v>
      </c>
      <c r="E8" s="3" t="s">
        <v>56</v>
      </c>
      <c r="F8" s="3" t="s">
        <v>64</v>
      </c>
      <c r="G8" s="19">
        <v>416.60899999999998</v>
      </c>
      <c r="H8" s="19">
        <v>458.351</v>
      </c>
      <c r="I8" s="19"/>
      <c r="J8" s="32" t="s">
        <v>111</v>
      </c>
    </row>
    <row r="9" spans="1:10" ht="20.25" customHeight="1" thickBot="1" x14ac:dyDescent="0.3">
      <c r="A9" s="2" t="s">
        <v>20</v>
      </c>
      <c r="B9" s="3">
        <v>10846413568</v>
      </c>
      <c r="C9" s="3" t="s">
        <v>109</v>
      </c>
      <c r="D9" s="3" t="s">
        <v>110</v>
      </c>
      <c r="E9" s="3" t="s">
        <v>56</v>
      </c>
      <c r="F9" s="3" t="s">
        <v>64</v>
      </c>
      <c r="G9" s="19">
        <v>430.72500000000002</v>
      </c>
      <c r="H9" s="28">
        <v>455.77</v>
      </c>
      <c r="I9" s="19"/>
      <c r="J9" s="32" t="s">
        <v>111</v>
      </c>
    </row>
    <row r="10" spans="1:10" ht="20.25" customHeight="1" thickBot="1" x14ac:dyDescent="0.3">
      <c r="A10" s="2" t="s">
        <v>19</v>
      </c>
      <c r="B10" s="3">
        <v>10401121594</v>
      </c>
      <c r="C10" s="3" t="s">
        <v>76</v>
      </c>
      <c r="D10" s="3" t="s">
        <v>108</v>
      </c>
      <c r="E10" s="3" t="s">
        <v>56</v>
      </c>
      <c r="F10" s="3" t="s">
        <v>64</v>
      </c>
      <c r="G10" s="19">
        <v>416.60899999999998</v>
      </c>
      <c r="H10" s="19">
        <v>454.41699999999997</v>
      </c>
      <c r="I10" s="19"/>
      <c r="J10" s="32" t="s">
        <v>111</v>
      </c>
    </row>
    <row r="11" spans="1:10" ht="20.25" customHeight="1" thickBot="1" x14ac:dyDescent="0.3">
      <c r="A11" s="2" t="s">
        <v>15</v>
      </c>
      <c r="B11" s="3">
        <v>11675352684</v>
      </c>
      <c r="C11" s="3" t="s">
        <v>100</v>
      </c>
      <c r="D11" s="3" t="s">
        <v>101</v>
      </c>
      <c r="E11" s="3" t="s">
        <v>56</v>
      </c>
      <c r="F11" s="3" t="s">
        <v>64</v>
      </c>
      <c r="G11" s="19">
        <v>430.72500000000002</v>
      </c>
      <c r="H11" s="21">
        <v>445.08199999999999</v>
      </c>
      <c r="I11" s="19"/>
      <c r="J11" s="32" t="s">
        <v>111</v>
      </c>
    </row>
    <row r="12" spans="1:10" ht="20.25" customHeight="1" thickBot="1" x14ac:dyDescent="0.3">
      <c r="A12" s="2" t="s">
        <v>16</v>
      </c>
      <c r="B12" s="3">
        <v>26857432726</v>
      </c>
      <c r="C12" s="3" t="s">
        <v>102</v>
      </c>
      <c r="D12" s="3" t="s">
        <v>103</v>
      </c>
      <c r="E12" s="3" t="s">
        <v>56</v>
      </c>
      <c r="F12" s="3" t="s">
        <v>64</v>
      </c>
      <c r="G12" s="19">
        <v>416.60899999999998</v>
      </c>
      <c r="H12" s="19">
        <v>434.52800000000002</v>
      </c>
      <c r="I12" s="19"/>
      <c r="J12" s="32" t="s">
        <v>111</v>
      </c>
    </row>
    <row r="13" spans="1:10" ht="20.25" customHeight="1" thickBot="1" x14ac:dyDescent="0.3">
      <c r="A13" s="2" t="s">
        <v>13</v>
      </c>
      <c r="B13" s="3">
        <v>44341382920</v>
      </c>
      <c r="C13" s="3" t="s">
        <v>96</v>
      </c>
      <c r="D13" s="3" t="s">
        <v>97</v>
      </c>
      <c r="E13" s="3" t="s">
        <v>56</v>
      </c>
      <c r="F13" s="3" t="s">
        <v>64</v>
      </c>
      <c r="G13" s="19">
        <v>416.60899999999998</v>
      </c>
      <c r="H13" s="19">
        <v>424.55900000000003</v>
      </c>
      <c r="I13" s="19"/>
      <c r="J13" s="32" t="s">
        <v>111</v>
      </c>
    </row>
    <row r="14" spans="1:10" ht="20.25" customHeight="1" thickBot="1" x14ac:dyDescent="0.3">
      <c r="A14" s="2" t="s">
        <v>21</v>
      </c>
      <c r="B14" s="3"/>
      <c r="C14" s="3"/>
      <c r="D14" s="3"/>
      <c r="E14" s="3"/>
      <c r="F14" s="3"/>
      <c r="G14" s="19"/>
      <c r="H14" s="21"/>
      <c r="I14" s="19"/>
      <c r="J14" s="3"/>
    </row>
    <row r="15" spans="1:10" ht="20.25" customHeight="1" thickBot="1" x14ac:dyDescent="0.3">
      <c r="A15" s="2" t="s">
        <v>22</v>
      </c>
      <c r="B15" s="3"/>
      <c r="C15" s="3"/>
      <c r="D15" s="3"/>
      <c r="E15" s="3"/>
      <c r="F15" s="3"/>
      <c r="G15" s="3"/>
      <c r="H15" s="22"/>
      <c r="I15" s="3"/>
      <c r="J15" s="3"/>
    </row>
    <row r="16" spans="1:10" ht="20.25" customHeight="1" thickBot="1" x14ac:dyDescent="0.3">
      <c r="A16" s="2" t="s">
        <v>23</v>
      </c>
      <c r="B16" s="3"/>
      <c r="C16" s="3"/>
      <c r="D16" s="3"/>
      <c r="E16" s="3"/>
      <c r="F16" s="3"/>
      <c r="G16" s="3"/>
      <c r="H16" s="22"/>
      <c r="I16" s="3"/>
      <c r="J16" s="3"/>
    </row>
    <row r="17" spans="1:10" ht="20.25" customHeight="1" thickBot="1" x14ac:dyDescent="0.3">
      <c r="A17" s="2" t="s">
        <v>24</v>
      </c>
      <c r="B17" s="3"/>
      <c r="C17" s="3"/>
      <c r="D17" s="3"/>
      <c r="E17" s="3"/>
      <c r="F17" s="3"/>
      <c r="G17" s="3"/>
      <c r="H17" s="22"/>
      <c r="I17" s="3"/>
      <c r="J17" s="3"/>
    </row>
    <row r="18" spans="1:10" ht="20.25" customHeight="1" thickBot="1" x14ac:dyDescent="0.3">
      <c r="A18" s="2" t="s">
        <v>25</v>
      </c>
      <c r="B18" s="3"/>
      <c r="C18" s="3"/>
      <c r="D18" s="3"/>
      <c r="E18" s="3"/>
      <c r="F18" s="3"/>
      <c r="G18" s="3"/>
      <c r="H18" s="22"/>
      <c r="I18" s="3"/>
      <c r="J18" s="3"/>
    </row>
    <row r="19" spans="1:10" ht="20.25" customHeight="1" thickBot="1" x14ac:dyDescent="0.3">
      <c r="A19" s="2" t="s">
        <v>26</v>
      </c>
      <c r="B19" s="3"/>
      <c r="C19" s="3"/>
      <c r="D19" s="3"/>
      <c r="E19" s="3"/>
      <c r="F19" s="3"/>
      <c r="G19" s="3"/>
      <c r="H19" s="22"/>
      <c r="I19" s="3"/>
      <c r="J19" s="3"/>
    </row>
  </sheetData>
  <autoFilter ref="A4:J19">
    <sortState ref="A5:J19">
      <sortCondition descending="1" ref="H4:H19"/>
    </sortState>
  </autoFilter>
  <sortState ref="A5:J19">
    <sortCondition descending="1" ref="H5:H19"/>
  </sortState>
  <mergeCells count="2">
    <mergeCell ref="A2:J2"/>
    <mergeCell ref="A3:J3"/>
  </mergeCells>
  <phoneticPr fontId="9" type="noConversion"/>
  <pageMargins left="0.23622047244094491" right="0.23622047244094491" top="0.74803149606299213" bottom="0.74803149606299213" header="0.31496062992125984" footer="0.31496062992125984"/>
  <pageSetup paperSize="212" scale="84" fitToHeight="0" orientation="landscape" r:id="rId1"/>
  <headerFooter>
    <oddFooter>&amp;CSayfa &amp;P /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KURUMLAR ARASI YATAY GEÇİŞ</vt:lpstr>
      <vt:lpstr>KURUM İÇİ YATAY GEÇİŞ</vt:lpstr>
      <vt:lpstr>YAN DAL</vt:lpstr>
      <vt:lpstr>ÇİFT ANADAL</vt:lpstr>
      <vt:lpstr>MERKEZİ YERLEŞTİRME YATAY GEÇİŞ</vt:lpstr>
      <vt:lpstr>'ÇİFT ANADAL'!Yazdırma_Alanı</vt:lpstr>
      <vt:lpstr>'KURUM İÇİ YATAY GEÇİŞ'!Yazdırma_Alanı</vt:lpstr>
      <vt:lpstr>'KURUMLAR ARASI YATAY GEÇİŞ'!Yazdırma_Alanı</vt:lpstr>
      <vt:lpstr>'MERKEZİ YERLEŞTİRME YATAY GEÇİŞ'!Yazdırma_Alanı</vt:lpstr>
      <vt:lpstr>'YAN DAL'!Yazdırma_Alanı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Hicran Burcu AYDIN</dc:creator>
  <cp:keywords/>
  <dc:description/>
  <cp:lastModifiedBy>superV</cp:lastModifiedBy>
  <cp:revision/>
  <cp:lastPrinted>2025-09-12T11:17:46Z</cp:lastPrinted>
  <dcterms:created xsi:type="dcterms:W3CDTF">2015-07-31T08:38:49Z</dcterms:created>
  <dcterms:modified xsi:type="dcterms:W3CDTF">2025-09-12T11:27:50Z</dcterms:modified>
  <cp:category/>
  <cp:contentStatus/>
</cp:coreProperties>
</file>