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 activeTab="4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0" hidden="1">'KURUMLAR ARASI YATAY GEÇİŞ'!$A$4:$R$26</definedName>
    <definedName name="_xlnm._FilterDatabase" localSheetId="4" hidden="1">'MERKEZİ YERLEŞTİRME YATAY GEÇİŞ'!$A$4:$J$19</definedName>
    <definedName name="_xlnm.Print_Area" localSheetId="3">'ÇİFT ANADAL'!$A$2:$I$20</definedName>
    <definedName name="_xlnm.Print_Area" localSheetId="1">'KURUM İÇİ YATAY GEÇİŞ'!$A$2:$I$20</definedName>
    <definedName name="_xlnm.Print_Area" localSheetId="0">'KURUMLAR ARASI YATAY GEÇİŞ'!$A$2:$R$26</definedName>
    <definedName name="_xlnm.Print_Area" localSheetId="4">'MERKEZİ YERLEŞTİRME YATAY GEÇİŞ'!$A$2:$J$19</definedName>
    <definedName name="_xlnm.Print_Area" localSheetId="2">'YAN DAL'!$A$2:$I$20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P9" i="1" s="1"/>
  <c r="O15" i="1"/>
  <c r="P15" i="1" s="1"/>
  <c r="O5" i="1"/>
  <c r="P5" i="1" s="1"/>
  <c r="O10" i="1"/>
  <c r="P10" i="1" s="1"/>
  <c r="O13" i="1"/>
  <c r="P13" i="1" s="1"/>
  <c r="O14" i="1"/>
  <c r="P14" i="1" s="1"/>
  <c r="M9" i="1"/>
  <c r="N9" i="1" s="1"/>
  <c r="M15" i="1"/>
  <c r="N15" i="1" s="1"/>
  <c r="M5" i="1"/>
  <c r="N5" i="1" s="1"/>
  <c r="M10" i="1"/>
  <c r="N10" i="1" s="1"/>
  <c r="M13" i="1"/>
  <c r="N13" i="1" s="1"/>
  <c r="M14" i="1"/>
  <c r="N14" i="1" s="1"/>
  <c r="O24" i="1"/>
  <c r="P24" i="1" s="1"/>
  <c r="O7" i="1"/>
  <c r="P7" i="1" s="1"/>
  <c r="O17" i="1"/>
  <c r="P17" i="1" s="1"/>
  <c r="M24" i="1"/>
  <c r="N24" i="1" s="1"/>
  <c r="M7" i="1"/>
  <c r="N7" i="1" s="1"/>
  <c r="M17" i="1"/>
  <c r="N17" i="1" s="1"/>
  <c r="O19" i="1"/>
  <c r="P19" i="1" s="1"/>
  <c r="O16" i="1"/>
  <c r="P16" i="1" s="1"/>
  <c r="O11" i="1"/>
  <c r="P11" i="1" s="1"/>
  <c r="M19" i="1"/>
  <c r="N19" i="1" s="1"/>
  <c r="M16" i="1"/>
  <c r="N16" i="1" s="1"/>
  <c r="M11" i="1"/>
  <c r="N11" i="1" s="1"/>
  <c r="O26" i="1"/>
  <c r="P26" i="1" s="1"/>
  <c r="O21" i="1"/>
  <c r="P21" i="1" s="1"/>
  <c r="O25" i="1"/>
  <c r="P25" i="1" s="1"/>
  <c r="O8" i="1"/>
  <c r="P8" i="1" s="1"/>
  <c r="O6" i="1"/>
  <c r="P6" i="1" s="1"/>
  <c r="O18" i="1"/>
  <c r="P18" i="1" s="1"/>
  <c r="O12" i="1"/>
  <c r="P12" i="1" s="1"/>
  <c r="O22" i="1"/>
  <c r="P22" i="1" s="1"/>
  <c r="M26" i="1"/>
  <c r="N26" i="1" s="1"/>
  <c r="M21" i="1"/>
  <c r="N21" i="1" s="1"/>
  <c r="M25" i="1"/>
  <c r="N25" i="1" s="1"/>
  <c r="M8" i="1"/>
  <c r="N8" i="1" s="1"/>
  <c r="M6" i="1"/>
  <c r="N6" i="1" s="1"/>
  <c r="M18" i="1"/>
  <c r="N18" i="1" s="1"/>
  <c r="M12" i="1"/>
  <c r="N12" i="1" s="1"/>
  <c r="M22" i="1"/>
  <c r="N22" i="1" s="1"/>
  <c r="O20" i="1"/>
  <c r="P20" i="1" s="1"/>
  <c r="M20" i="1"/>
  <c r="N20" i="1" s="1"/>
  <c r="O23" i="1"/>
  <c r="P23" i="1" s="1"/>
  <c r="M23" i="1"/>
  <c r="N23" i="1" s="1"/>
  <c r="Q11" i="1" l="1"/>
  <c r="Q20" i="1"/>
  <c r="Q23" i="1"/>
  <c r="Q17" i="1"/>
  <c r="Q9" i="1"/>
  <c r="Q12" i="1"/>
  <c r="Q18" i="1"/>
  <c r="Q14" i="1"/>
  <c r="Q13" i="1"/>
  <c r="Q10" i="1"/>
  <c r="Q5" i="1"/>
  <c r="Q15" i="1"/>
  <c r="Q7" i="1"/>
  <c r="Q24" i="1"/>
  <c r="Q16" i="1"/>
  <c r="Q19" i="1"/>
  <c r="Q22" i="1"/>
  <c r="Q6" i="1"/>
  <c r="Q8" i="1"/>
  <c r="Q25" i="1"/>
  <c r="Q21" i="1"/>
  <c r="Q26" i="1"/>
</calcChain>
</file>

<file path=xl/sharedStrings.xml><?xml version="1.0" encoding="utf-8"?>
<sst xmlns="http://schemas.openxmlformats.org/spreadsheetml/2006/main" count="363" uniqueCount="130">
  <si>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</si>
  <si>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</si>
  <si>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</si>
  <si>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</si>
  <si>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</si>
  <si>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</si>
  <si>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</si>
  <si>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</si>
  <si>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</si>
  <si>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</si>
  <si>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</si>
  <si>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</si>
  <si>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</si>
  <si>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ASIL</t>
  </si>
  <si>
    <t>2.</t>
  </si>
  <si>
    <t>3.</t>
  </si>
  <si>
    <t>4.</t>
  </si>
  <si>
    <t>5.</t>
  </si>
  <si>
    <t>6.</t>
  </si>
  <si>
    <t>7.</t>
  </si>
  <si>
    <t>YEDEK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</si>
  <si>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</si>
  <si>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</si>
  <si>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</si>
  <si>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</si>
  <si>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</si>
  <si>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</si>
  <si>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</si>
  <si>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</si>
  <si>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</si>
  <si>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Normalize ÖSYM</t>
  </si>
  <si>
    <t>Normalize Başarı</t>
  </si>
  <si>
    <t>17.</t>
  </si>
  <si>
    <t>18.</t>
  </si>
  <si>
    <t>19.</t>
  </si>
  <si>
    <t>20.</t>
  </si>
  <si>
    <t>21.</t>
  </si>
  <si>
    <t>22.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</si>
  <si>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</si>
  <si>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</si>
  <si>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</si>
  <si>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</si>
  <si>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</si>
  <si>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</si>
  <si>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</si>
  <si>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</si>
  <si>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Mehmet Ferdi</t>
  </si>
  <si>
    <t>Bağış</t>
  </si>
  <si>
    <t>Eğitim Fakültesi</t>
  </si>
  <si>
    <t>Sosyal Bilgiler Eğitimi</t>
  </si>
  <si>
    <t>3.61</t>
  </si>
  <si>
    <t>Min. OSYM Puanı</t>
  </si>
  <si>
    <t>%80'i</t>
  </si>
  <si>
    <t>YTÜ AGNO</t>
  </si>
  <si>
    <t>%20'si</t>
  </si>
  <si>
    <t>Ahu Sude</t>
  </si>
  <si>
    <t>Demir</t>
  </si>
  <si>
    <t>Sınıf Eğitimi</t>
  </si>
  <si>
    <t>Yurt İçi</t>
  </si>
  <si>
    <t>Elif</t>
  </si>
  <si>
    <t>Yıldız</t>
  </si>
  <si>
    <t>KABUL</t>
  </si>
  <si>
    <t>Aysima</t>
  </si>
  <si>
    <t>Özdemir</t>
  </si>
  <si>
    <t>Gülşah</t>
  </si>
  <si>
    <t>Yaşa</t>
  </si>
  <si>
    <t>Zeynep Sude</t>
  </si>
  <si>
    <t>Kurt</t>
  </si>
  <si>
    <t>Sedanur</t>
  </si>
  <si>
    <t>Kalabalık</t>
  </si>
  <si>
    <t>Özlem</t>
  </si>
  <si>
    <t>Güneş</t>
  </si>
  <si>
    <t>Halime Sevde</t>
  </si>
  <si>
    <t>Sakcı</t>
  </si>
  <si>
    <t>Sinan</t>
  </si>
  <si>
    <t>Avcı</t>
  </si>
  <si>
    <t>Merve</t>
  </si>
  <si>
    <t>Yaman</t>
  </si>
  <si>
    <t>Buse</t>
  </si>
  <si>
    <t>Kadak</t>
  </si>
  <si>
    <t>Nisanur</t>
  </si>
  <si>
    <t>Akkaya</t>
  </si>
  <si>
    <t>Zeynep</t>
  </si>
  <si>
    <t>Büşra</t>
  </si>
  <si>
    <t>Yılmaz</t>
  </si>
  <si>
    <t>Nehir</t>
  </si>
  <si>
    <t>Balcı</t>
  </si>
  <si>
    <t>Zehra</t>
  </si>
  <si>
    <t>Şahin</t>
  </si>
  <si>
    <t>Sevgi</t>
  </si>
  <si>
    <t>Kömür</t>
  </si>
  <si>
    <t>Gülçin</t>
  </si>
  <si>
    <t>Çiçek</t>
  </si>
  <si>
    <t>Gök</t>
  </si>
  <si>
    <t>Nurhayat</t>
  </si>
  <si>
    <t>Akkurt</t>
  </si>
  <si>
    <t>Beyza</t>
  </si>
  <si>
    <t>Delibaşoğlu</t>
  </si>
  <si>
    <t>Yağmur</t>
  </si>
  <si>
    <t>Gür</t>
  </si>
  <si>
    <t>ASİL</t>
  </si>
  <si>
    <t>Beyda Nur</t>
  </si>
  <si>
    <t>Abbasioğlu</t>
  </si>
  <si>
    <t>Özer</t>
  </si>
  <si>
    <t>Nida</t>
  </si>
  <si>
    <t>İkbal Dilara</t>
  </si>
  <si>
    <t>Gürbüz</t>
  </si>
  <si>
    <t>Yusra</t>
  </si>
  <si>
    <t>Karayıldız</t>
  </si>
  <si>
    <t>Zehranur</t>
  </si>
  <si>
    <t>Tanrıkulu</t>
  </si>
  <si>
    <t>Gül</t>
  </si>
  <si>
    <t>Adalı</t>
  </si>
  <si>
    <t>Burcu Naz</t>
  </si>
  <si>
    <t>Gözel</t>
  </si>
  <si>
    <t>Nazlı</t>
  </si>
  <si>
    <t>Senem</t>
  </si>
  <si>
    <t>Taş</t>
  </si>
  <si>
    <t>Dilara</t>
  </si>
  <si>
    <t>Demirbaş</t>
  </si>
  <si>
    <t>Duygu</t>
  </si>
  <si>
    <t>Gümüştaş</t>
  </si>
  <si>
    <t>Sıla</t>
  </si>
  <si>
    <t>Nergiz</t>
  </si>
  <si>
    <t>Selin</t>
  </si>
  <si>
    <t>Akgün</t>
  </si>
  <si>
    <t>KAZANAMADI (Öğrenci minimum ders başarısı (2.0) şartını sağlamamaktadır.)</t>
  </si>
  <si>
    <t>KAZANAMADI (Öğrenci kayıtlı olduğu kuruma yatay geçiş ile yerleşmiş.)</t>
  </si>
  <si>
    <t>KAZANAMADI (Öğrenci minimum ders 
başarısını (2.0) sağlamamaktadır.</t>
  </si>
  <si>
    <t>KAZANAMADI (Kontenjan Dışı)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</si>
</sst>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view="pageBreakPreview" topLeftCell="C1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5" width="18.42578125" style="5" customWidth="1"/>
    <col min="6" max="6" width="26.7109375" style="5" customWidth="1"/>
    <col min="7" max="7" width="12" style="5" customWidth="1"/>
    <col min="8" max="8" width="19.7109375" style="5" bestFit="1" customWidth="1"/>
    <col min="9" max="9" width="19.7109375" style="5" customWidth="1"/>
    <col min="10" max="11" width="15.7109375" style="5" customWidth="1"/>
    <col min="12" max="12" width="9.42578125" style="5" customWidth="1"/>
    <col min="13" max="17" width="18.140625" style="5" customWidth="1"/>
    <col min="18" max="18" width="33.5703125" style="5" customWidth="1"/>
    <col min="19" max="16384" width="11.42578125" style="5"/>
  </cols>
  <sheetData>
    <row r="2" spans="1:18" s="11" customFormat="1" ht="73.5" customHeight="1" x14ac:dyDescent="0.25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" customHeight="1" thickBot="1" x14ac:dyDescent="0.3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13"/>
      <c r="N3" s="22"/>
      <c r="O3" s="13"/>
      <c r="P3" s="22"/>
      <c r="Q3" s="13"/>
    </row>
    <row r="4" spans="1:18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51</v>
      </c>
      <c r="J4" s="7" t="s">
        <v>8</v>
      </c>
      <c r="K4" s="7" t="s">
        <v>53</v>
      </c>
      <c r="L4" s="7" t="s">
        <v>9</v>
      </c>
      <c r="M4" s="7" t="s">
        <v>30</v>
      </c>
      <c r="N4" s="7" t="s">
        <v>52</v>
      </c>
      <c r="O4" s="7" t="s">
        <v>31</v>
      </c>
      <c r="P4" s="7" t="s">
        <v>54</v>
      </c>
      <c r="Q4" s="7" t="s">
        <v>10</v>
      </c>
      <c r="R4" s="12" t="s">
        <v>11</v>
      </c>
    </row>
    <row r="5" spans="1:18" ht="25.5" customHeight="1" thickBot="1" x14ac:dyDescent="0.3">
      <c r="A5" s="2" t="s">
        <v>12</v>
      </c>
      <c r="B5" s="2">
        <v>14029297778</v>
      </c>
      <c r="C5" s="2" t="s">
        <v>66</v>
      </c>
      <c r="D5" s="2" t="s">
        <v>93</v>
      </c>
      <c r="E5" s="2" t="s">
        <v>48</v>
      </c>
      <c r="F5" s="2" t="s">
        <v>57</v>
      </c>
      <c r="G5" s="10">
        <v>3</v>
      </c>
      <c r="H5" s="2" t="s">
        <v>58</v>
      </c>
      <c r="I5" s="2">
        <v>378.48</v>
      </c>
      <c r="J5" s="2">
        <v>384.06</v>
      </c>
      <c r="K5" s="2">
        <v>4</v>
      </c>
      <c r="L5" s="2">
        <v>3.8</v>
      </c>
      <c r="M5" s="2">
        <f t="shared" ref="M5:M26" si="0">100*J5/I5</f>
        <v>101.47431832593531</v>
      </c>
      <c r="N5" s="2">
        <f t="shared" ref="N5:N26" si="1">M5*0.8</f>
        <v>81.179454660748263</v>
      </c>
      <c r="O5" s="2">
        <f t="shared" ref="O5:O26" si="2">100*L5/K5</f>
        <v>95</v>
      </c>
      <c r="P5" s="2">
        <f t="shared" ref="P5:P26" si="3">O5*0.2</f>
        <v>19</v>
      </c>
      <c r="Q5" s="2">
        <f t="shared" ref="Q5:Q26" si="4">(N5+P5)</f>
        <v>100.17945466074826</v>
      </c>
      <c r="R5" s="2" t="s">
        <v>100</v>
      </c>
    </row>
    <row r="6" spans="1:18" ht="20.25" customHeight="1" thickBot="1" x14ac:dyDescent="0.3">
      <c r="A6" s="2" t="s">
        <v>14</v>
      </c>
      <c r="B6" s="2">
        <v>12047332136</v>
      </c>
      <c r="C6" s="2" t="s">
        <v>70</v>
      </c>
      <c r="D6" s="2" t="s">
        <v>71</v>
      </c>
      <c r="E6" s="2" t="s">
        <v>48</v>
      </c>
      <c r="F6" s="2" t="s">
        <v>57</v>
      </c>
      <c r="G6" s="10">
        <v>3</v>
      </c>
      <c r="H6" s="2" t="s">
        <v>58</v>
      </c>
      <c r="I6" s="2">
        <v>378.48</v>
      </c>
      <c r="J6" s="2">
        <v>375.43</v>
      </c>
      <c r="K6" s="2">
        <v>4</v>
      </c>
      <c r="L6" s="2">
        <v>3.38</v>
      </c>
      <c r="M6" s="2">
        <f t="shared" si="0"/>
        <v>99.194145001056853</v>
      </c>
      <c r="N6" s="2">
        <f t="shared" si="1"/>
        <v>79.355316000845491</v>
      </c>
      <c r="O6" s="2">
        <f t="shared" si="2"/>
        <v>84.5</v>
      </c>
      <c r="P6" s="2">
        <f t="shared" si="3"/>
        <v>16.900000000000002</v>
      </c>
      <c r="Q6" s="2">
        <f t="shared" si="4"/>
        <v>96.255316000845497</v>
      </c>
      <c r="R6" s="2" t="s">
        <v>100</v>
      </c>
    </row>
    <row r="7" spans="1:18" ht="20.25" customHeight="1" thickBot="1" x14ac:dyDescent="0.3">
      <c r="A7" s="2" t="s">
        <v>15</v>
      </c>
      <c r="B7" s="2">
        <v>12035461596</v>
      </c>
      <c r="C7" s="2" t="s">
        <v>85</v>
      </c>
      <c r="D7" s="2" t="s">
        <v>86</v>
      </c>
      <c r="E7" s="2" t="s">
        <v>48</v>
      </c>
      <c r="F7" s="2" t="s">
        <v>57</v>
      </c>
      <c r="G7" s="10">
        <v>3</v>
      </c>
      <c r="H7" s="2" t="s">
        <v>58</v>
      </c>
      <c r="I7" s="2">
        <v>378.48</v>
      </c>
      <c r="J7" s="2">
        <v>368.59</v>
      </c>
      <c r="K7" s="2">
        <v>4</v>
      </c>
      <c r="L7" s="2">
        <v>3.64</v>
      </c>
      <c r="M7" s="2">
        <f t="shared" si="0"/>
        <v>97.386916085394205</v>
      </c>
      <c r="N7" s="2">
        <f t="shared" si="1"/>
        <v>77.909532868315367</v>
      </c>
      <c r="O7" s="2">
        <f t="shared" si="2"/>
        <v>91</v>
      </c>
      <c r="P7" s="2">
        <f t="shared" si="3"/>
        <v>18.2</v>
      </c>
      <c r="Q7" s="2">
        <f t="shared" si="4"/>
        <v>96.10953286831537</v>
      </c>
      <c r="R7" s="2" t="s">
        <v>20</v>
      </c>
    </row>
    <row r="8" spans="1:18" ht="20.25" customHeight="1" thickBot="1" x14ac:dyDescent="0.3">
      <c r="A8" s="2" t="s">
        <v>16</v>
      </c>
      <c r="B8" s="2">
        <v>10560160458</v>
      </c>
      <c r="C8" s="14" t="s">
        <v>68</v>
      </c>
      <c r="D8" s="14" t="s">
        <v>69</v>
      </c>
      <c r="E8" s="2" t="s">
        <v>48</v>
      </c>
      <c r="F8" s="2" t="s">
        <v>57</v>
      </c>
      <c r="G8" s="2">
        <v>3</v>
      </c>
      <c r="H8" s="2" t="s">
        <v>58</v>
      </c>
      <c r="I8" s="2">
        <v>378.48</v>
      </c>
      <c r="J8" s="2">
        <v>360.87</v>
      </c>
      <c r="K8" s="2">
        <v>4</v>
      </c>
      <c r="L8" s="2">
        <v>3.82</v>
      </c>
      <c r="M8" s="2">
        <f t="shared" si="0"/>
        <v>95.347178186429929</v>
      </c>
      <c r="N8" s="2">
        <f t="shared" si="1"/>
        <v>76.277742549143952</v>
      </c>
      <c r="O8" s="2">
        <f t="shared" si="2"/>
        <v>95.5</v>
      </c>
      <c r="P8" s="2">
        <f t="shared" si="3"/>
        <v>19.100000000000001</v>
      </c>
      <c r="Q8" s="2">
        <f t="shared" si="4"/>
        <v>95.37774254914396</v>
      </c>
      <c r="R8" s="2" t="s">
        <v>20</v>
      </c>
    </row>
    <row r="9" spans="1:18" ht="28.5" customHeight="1" thickBot="1" x14ac:dyDescent="0.3">
      <c r="A9" s="2" t="s">
        <v>17</v>
      </c>
      <c r="B9" s="2">
        <v>23570089060</v>
      </c>
      <c r="C9" s="2" t="s">
        <v>89</v>
      </c>
      <c r="D9" s="2" t="s">
        <v>90</v>
      </c>
      <c r="E9" s="2" t="s">
        <v>48</v>
      </c>
      <c r="F9" s="2" t="s">
        <v>57</v>
      </c>
      <c r="G9" s="10">
        <v>3</v>
      </c>
      <c r="H9" s="2" t="s">
        <v>58</v>
      </c>
      <c r="I9" s="2">
        <v>378.48</v>
      </c>
      <c r="J9" s="2">
        <v>360.76</v>
      </c>
      <c r="K9" s="2">
        <v>4</v>
      </c>
      <c r="L9" s="2">
        <v>3.77</v>
      </c>
      <c r="M9" s="2">
        <f t="shared" si="0"/>
        <v>95.318114563517227</v>
      </c>
      <c r="N9" s="2">
        <f t="shared" si="1"/>
        <v>76.25449165081379</v>
      </c>
      <c r="O9" s="2">
        <f t="shared" si="2"/>
        <v>94.25</v>
      </c>
      <c r="P9" s="2">
        <f t="shared" si="3"/>
        <v>18.850000000000001</v>
      </c>
      <c r="Q9" s="2">
        <f t="shared" si="4"/>
        <v>95.104491650813799</v>
      </c>
      <c r="R9" s="10" t="s">
        <v>20</v>
      </c>
    </row>
    <row r="10" spans="1:18" ht="20.25" customHeight="1" thickBot="1" x14ac:dyDescent="0.3">
      <c r="A10" s="2" t="s">
        <v>18</v>
      </c>
      <c r="B10" s="2">
        <v>10859858868</v>
      </c>
      <c r="C10" s="2" t="s">
        <v>94</v>
      </c>
      <c r="D10" s="2" t="s">
        <v>95</v>
      </c>
      <c r="E10" s="2" t="s">
        <v>48</v>
      </c>
      <c r="F10" s="2" t="s">
        <v>57</v>
      </c>
      <c r="G10" s="10">
        <v>3</v>
      </c>
      <c r="H10" s="2" t="s">
        <v>58</v>
      </c>
      <c r="I10" s="2">
        <v>378.48</v>
      </c>
      <c r="J10" s="2">
        <v>365.64</v>
      </c>
      <c r="K10" s="2">
        <v>4</v>
      </c>
      <c r="L10" s="2">
        <v>3.55</v>
      </c>
      <c r="M10" s="2">
        <f t="shared" si="0"/>
        <v>96.607482561826245</v>
      </c>
      <c r="N10" s="2">
        <f t="shared" si="1"/>
        <v>77.285986049461002</v>
      </c>
      <c r="O10" s="2">
        <f t="shared" si="2"/>
        <v>88.75</v>
      </c>
      <c r="P10" s="2">
        <f t="shared" si="3"/>
        <v>17.75</v>
      </c>
      <c r="Q10" s="2">
        <f t="shared" si="4"/>
        <v>95.035986049461002</v>
      </c>
      <c r="R10" s="10" t="s">
        <v>20</v>
      </c>
    </row>
    <row r="11" spans="1:18" ht="29.25" customHeight="1" thickBot="1" x14ac:dyDescent="0.3">
      <c r="A11" s="2" t="s">
        <v>21</v>
      </c>
      <c r="B11" s="2">
        <v>14513435310</v>
      </c>
      <c r="C11" s="2" t="s">
        <v>82</v>
      </c>
      <c r="D11" s="2" t="s">
        <v>71</v>
      </c>
      <c r="E11" s="2" t="s">
        <v>48</v>
      </c>
      <c r="F11" s="2" t="s">
        <v>57</v>
      </c>
      <c r="G11" s="10">
        <v>3</v>
      </c>
      <c r="H11" s="2" t="s">
        <v>58</v>
      </c>
      <c r="I11" s="2">
        <v>378.48</v>
      </c>
      <c r="J11" s="2">
        <v>365.58</v>
      </c>
      <c r="K11" s="2">
        <v>4</v>
      </c>
      <c r="L11" s="2">
        <v>3.49</v>
      </c>
      <c r="M11" s="2">
        <f t="shared" si="0"/>
        <v>96.59162967660113</v>
      </c>
      <c r="N11" s="2">
        <f t="shared" si="1"/>
        <v>77.273303741280913</v>
      </c>
      <c r="O11" s="2">
        <f t="shared" si="2"/>
        <v>87.25</v>
      </c>
      <c r="P11" s="2">
        <f t="shared" si="3"/>
        <v>17.45</v>
      </c>
      <c r="Q11" s="2">
        <f t="shared" si="4"/>
        <v>94.723303741280915</v>
      </c>
      <c r="R11" s="2" t="s">
        <v>20</v>
      </c>
    </row>
    <row r="12" spans="1:18" ht="20.25" customHeight="1" thickBot="1" x14ac:dyDescent="0.3">
      <c r="A12" s="2" t="s">
        <v>22</v>
      </c>
      <c r="B12" s="15">
        <v>17711271490</v>
      </c>
      <c r="C12" s="15" t="s">
        <v>74</v>
      </c>
      <c r="D12" s="15" t="s">
        <v>75</v>
      </c>
      <c r="E12" s="15" t="s">
        <v>48</v>
      </c>
      <c r="F12" s="15" t="s">
        <v>57</v>
      </c>
      <c r="G12" s="16">
        <v>3</v>
      </c>
      <c r="H12" s="15" t="s">
        <v>58</v>
      </c>
      <c r="I12" s="15">
        <v>378.48</v>
      </c>
      <c r="J12" s="15">
        <v>366.13</v>
      </c>
      <c r="K12" s="15">
        <v>4</v>
      </c>
      <c r="L12" s="15">
        <v>3.41</v>
      </c>
      <c r="M12" s="2">
        <f t="shared" si="0"/>
        <v>96.736947791164653</v>
      </c>
      <c r="N12" s="2">
        <f t="shared" si="1"/>
        <v>77.389558232931734</v>
      </c>
      <c r="O12" s="2">
        <f t="shared" si="2"/>
        <v>85.25</v>
      </c>
      <c r="P12" s="2">
        <f t="shared" si="3"/>
        <v>17.05</v>
      </c>
      <c r="Q12" s="2">
        <f t="shared" si="4"/>
        <v>94.439558232931731</v>
      </c>
      <c r="R12" s="15" t="s">
        <v>20</v>
      </c>
    </row>
    <row r="13" spans="1:18" ht="30" customHeight="1" thickBot="1" x14ac:dyDescent="0.3">
      <c r="A13" s="2" t="s">
        <v>23</v>
      </c>
      <c r="B13" s="2">
        <v>14936403910</v>
      </c>
      <c r="C13" s="2" t="s">
        <v>96</v>
      </c>
      <c r="D13" s="2" t="s">
        <v>97</v>
      </c>
      <c r="E13" s="2" t="s">
        <v>48</v>
      </c>
      <c r="F13" s="2" t="s">
        <v>57</v>
      </c>
      <c r="G13" s="10">
        <v>3</v>
      </c>
      <c r="H13" s="2" t="s">
        <v>58</v>
      </c>
      <c r="I13" s="2">
        <v>385.68</v>
      </c>
      <c r="J13" s="2">
        <v>366.67</v>
      </c>
      <c r="K13" s="2">
        <v>4</v>
      </c>
      <c r="L13" s="2">
        <v>3.64</v>
      </c>
      <c r="M13" s="2">
        <f t="shared" si="0"/>
        <v>95.071043352001652</v>
      </c>
      <c r="N13" s="2">
        <f t="shared" si="1"/>
        <v>76.05683468160133</v>
      </c>
      <c r="O13" s="2">
        <f t="shared" si="2"/>
        <v>91</v>
      </c>
      <c r="P13" s="2">
        <f t="shared" si="3"/>
        <v>18.2</v>
      </c>
      <c r="Q13" s="2">
        <f t="shared" si="4"/>
        <v>94.256834681601333</v>
      </c>
      <c r="R13" s="24" t="s">
        <v>127</v>
      </c>
    </row>
    <row r="14" spans="1:18" ht="39.75" customHeight="1" thickBot="1" x14ac:dyDescent="0.3">
      <c r="A14" s="2" t="s">
        <v>24</v>
      </c>
      <c r="B14" s="2">
        <v>10265599232</v>
      </c>
      <c r="C14" s="2" t="s">
        <v>98</v>
      </c>
      <c r="D14" s="2" t="s">
        <v>99</v>
      </c>
      <c r="E14" s="2" t="s">
        <v>48</v>
      </c>
      <c r="F14" s="2" t="s">
        <v>57</v>
      </c>
      <c r="G14" s="10">
        <v>3</v>
      </c>
      <c r="H14" s="2" t="s">
        <v>58</v>
      </c>
      <c r="I14" s="2">
        <v>378.48</v>
      </c>
      <c r="J14" s="2">
        <v>348.97</v>
      </c>
      <c r="K14" s="2">
        <v>4</v>
      </c>
      <c r="L14" s="2">
        <v>3.79</v>
      </c>
      <c r="M14" s="2">
        <f t="shared" si="0"/>
        <v>92.203022616782917</v>
      </c>
      <c r="N14" s="2">
        <f t="shared" si="1"/>
        <v>73.762418093426334</v>
      </c>
      <c r="O14" s="2">
        <f t="shared" si="2"/>
        <v>94.75</v>
      </c>
      <c r="P14" s="2">
        <f t="shared" si="3"/>
        <v>18.95</v>
      </c>
      <c r="Q14" s="2">
        <f t="shared" si="4"/>
        <v>92.712418093426336</v>
      </c>
      <c r="R14" s="2" t="s">
        <v>20</v>
      </c>
    </row>
    <row r="15" spans="1:18" ht="20.25" customHeight="1" thickBot="1" x14ac:dyDescent="0.3">
      <c r="A15" s="2" t="s">
        <v>25</v>
      </c>
      <c r="B15" s="2">
        <v>10697957082</v>
      </c>
      <c r="C15" s="2" t="s">
        <v>91</v>
      </c>
      <c r="D15" s="2" t="s">
        <v>92</v>
      </c>
      <c r="E15" s="2" t="s">
        <v>48</v>
      </c>
      <c r="F15" s="2" t="s">
        <v>57</v>
      </c>
      <c r="G15" s="10">
        <v>3</v>
      </c>
      <c r="H15" s="2" t="s">
        <v>58</v>
      </c>
      <c r="I15" s="2">
        <v>378.48</v>
      </c>
      <c r="J15" s="2">
        <v>353.7</v>
      </c>
      <c r="K15" s="2">
        <v>4</v>
      </c>
      <c r="L15" s="2">
        <v>3.42</v>
      </c>
      <c r="M15" s="2">
        <f t="shared" si="0"/>
        <v>93.452758402029161</v>
      </c>
      <c r="N15" s="2">
        <f t="shared" si="1"/>
        <v>74.762206721623329</v>
      </c>
      <c r="O15" s="2">
        <f t="shared" si="2"/>
        <v>85.5</v>
      </c>
      <c r="P15" s="2">
        <f t="shared" si="3"/>
        <v>17.100000000000001</v>
      </c>
      <c r="Q15" s="2">
        <f t="shared" si="4"/>
        <v>91.862206721623323</v>
      </c>
      <c r="R15" s="2" t="s">
        <v>20</v>
      </c>
    </row>
    <row r="16" spans="1:18" ht="20.25" customHeight="1" thickBot="1" x14ac:dyDescent="0.3">
      <c r="A16" s="2" t="s">
        <v>26</v>
      </c>
      <c r="B16" s="2">
        <v>10270964896</v>
      </c>
      <c r="C16" s="2" t="s">
        <v>80</v>
      </c>
      <c r="D16" s="2" t="s">
        <v>81</v>
      </c>
      <c r="E16" s="2" t="s">
        <v>48</v>
      </c>
      <c r="F16" s="2" t="s">
        <v>57</v>
      </c>
      <c r="G16" s="2">
        <v>3</v>
      </c>
      <c r="H16" s="2" t="s">
        <v>58</v>
      </c>
      <c r="I16" s="2">
        <v>378.48</v>
      </c>
      <c r="J16" s="2">
        <v>356.09</v>
      </c>
      <c r="K16" s="2">
        <v>4</v>
      </c>
      <c r="L16" s="2">
        <v>3.31</v>
      </c>
      <c r="M16" s="2">
        <f t="shared" si="0"/>
        <v>94.084231663496084</v>
      </c>
      <c r="N16" s="2">
        <f t="shared" si="1"/>
        <v>75.26738533079687</v>
      </c>
      <c r="O16" s="2">
        <f t="shared" si="2"/>
        <v>82.75</v>
      </c>
      <c r="P16" s="2">
        <f t="shared" si="3"/>
        <v>16.55</v>
      </c>
      <c r="Q16" s="2">
        <f t="shared" si="4"/>
        <v>91.817385330796867</v>
      </c>
      <c r="R16" s="2" t="s">
        <v>20</v>
      </c>
    </row>
    <row r="17" spans="1:18" ht="20.25" customHeight="1" thickBot="1" x14ac:dyDescent="0.3">
      <c r="A17" s="2" t="s">
        <v>27</v>
      </c>
      <c r="B17" s="2">
        <v>36685638184</v>
      </c>
      <c r="C17" s="2" t="s">
        <v>87</v>
      </c>
      <c r="D17" s="2" t="s">
        <v>88</v>
      </c>
      <c r="E17" s="2" t="s">
        <v>48</v>
      </c>
      <c r="F17" s="2" t="s">
        <v>57</v>
      </c>
      <c r="G17" s="10">
        <v>3</v>
      </c>
      <c r="H17" s="2" t="s">
        <v>58</v>
      </c>
      <c r="I17" s="2">
        <v>378.48</v>
      </c>
      <c r="J17" s="2">
        <v>348.36</v>
      </c>
      <c r="K17" s="2">
        <v>4</v>
      </c>
      <c r="L17" s="2">
        <v>3.55</v>
      </c>
      <c r="M17" s="2">
        <f t="shared" si="0"/>
        <v>92.041851616994293</v>
      </c>
      <c r="N17" s="2">
        <f t="shared" si="1"/>
        <v>73.633481293595437</v>
      </c>
      <c r="O17" s="2">
        <f t="shared" si="2"/>
        <v>88.75</v>
      </c>
      <c r="P17" s="2">
        <f t="shared" si="3"/>
        <v>17.75</v>
      </c>
      <c r="Q17" s="2">
        <f t="shared" si="4"/>
        <v>91.383481293595437</v>
      </c>
      <c r="R17" s="2" t="s">
        <v>20</v>
      </c>
    </row>
    <row r="18" spans="1:18" ht="20.25" customHeight="1" thickBot="1" x14ac:dyDescent="0.3">
      <c r="A18" s="2" t="s">
        <v>28</v>
      </c>
      <c r="B18" s="2">
        <v>10922530080</v>
      </c>
      <c r="C18" s="14" t="s">
        <v>72</v>
      </c>
      <c r="D18" s="14" t="s">
        <v>73</v>
      </c>
      <c r="E18" s="2" t="s">
        <v>48</v>
      </c>
      <c r="F18" s="2" t="s">
        <v>57</v>
      </c>
      <c r="G18" s="10">
        <v>3</v>
      </c>
      <c r="H18" s="2" t="s">
        <v>58</v>
      </c>
      <c r="I18" s="2">
        <v>378.48</v>
      </c>
      <c r="J18" s="2">
        <v>332.47</v>
      </c>
      <c r="K18" s="2">
        <v>4</v>
      </c>
      <c r="L18" s="2">
        <v>3.48</v>
      </c>
      <c r="M18" s="2">
        <f t="shared" si="0"/>
        <v>87.843479179877406</v>
      </c>
      <c r="N18" s="2">
        <f t="shared" si="1"/>
        <v>70.27478334390193</v>
      </c>
      <c r="O18" s="2">
        <f t="shared" si="2"/>
        <v>87</v>
      </c>
      <c r="P18" s="2">
        <f t="shared" si="3"/>
        <v>17.400000000000002</v>
      </c>
      <c r="Q18" s="2">
        <f t="shared" si="4"/>
        <v>87.674783343901936</v>
      </c>
      <c r="R18" s="2" t="s">
        <v>20</v>
      </c>
    </row>
    <row r="19" spans="1:18" ht="20.25" customHeight="1" thickBot="1" x14ac:dyDescent="0.3">
      <c r="A19" s="2" t="s">
        <v>29</v>
      </c>
      <c r="B19" s="15">
        <v>10070791746</v>
      </c>
      <c r="C19" s="15" t="s">
        <v>78</v>
      </c>
      <c r="D19" s="15" t="s">
        <v>79</v>
      </c>
      <c r="E19" s="15" t="s">
        <v>48</v>
      </c>
      <c r="F19" s="15" t="s">
        <v>57</v>
      </c>
      <c r="G19" s="16">
        <v>3</v>
      </c>
      <c r="H19" s="15" t="s">
        <v>58</v>
      </c>
      <c r="I19" s="15">
        <v>378.48</v>
      </c>
      <c r="J19" s="25">
        <v>316.70999999999998</v>
      </c>
      <c r="K19" s="18">
        <v>4</v>
      </c>
      <c r="L19" s="15">
        <v>3.72</v>
      </c>
      <c r="M19" s="2">
        <f t="shared" si="0"/>
        <v>83.679454660748249</v>
      </c>
      <c r="N19" s="2">
        <f t="shared" si="1"/>
        <v>66.943563728598605</v>
      </c>
      <c r="O19" s="2">
        <f t="shared" si="2"/>
        <v>93</v>
      </c>
      <c r="P19" s="2">
        <f t="shared" si="3"/>
        <v>18.600000000000001</v>
      </c>
      <c r="Q19" s="2">
        <f t="shared" si="4"/>
        <v>85.543563728598599</v>
      </c>
      <c r="R19" s="15" t="s">
        <v>20</v>
      </c>
    </row>
    <row r="20" spans="1:18" s="17" customFormat="1" ht="20.25" customHeight="1" thickBot="1" x14ac:dyDescent="0.3">
      <c r="A20" s="2" t="s">
        <v>32</v>
      </c>
      <c r="B20" s="29">
        <v>16522922010</v>
      </c>
      <c r="C20" s="28" t="s">
        <v>59</v>
      </c>
      <c r="D20" s="28" t="s">
        <v>60</v>
      </c>
      <c r="E20" s="29" t="s">
        <v>48</v>
      </c>
      <c r="F20" s="29" t="s">
        <v>57</v>
      </c>
      <c r="G20" s="30">
        <v>5</v>
      </c>
      <c r="H20" s="29" t="s">
        <v>58</v>
      </c>
      <c r="I20" s="29">
        <v>385.68</v>
      </c>
      <c r="J20" s="29">
        <v>378.02</v>
      </c>
      <c r="K20" s="29">
        <v>4</v>
      </c>
      <c r="L20" s="29">
        <v>3.41</v>
      </c>
      <c r="M20" s="29">
        <f t="shared" si="0"/>
        <v>98.013897531632438</v>
      </c>
      <c r="N20" s="29">
        <f t="shared" si="1"/>
        <v>78.411118025305953</v>
      </c>
      <c r="O20" s="29">
        <f t="shared" si="2"/>
        <v>85.25</v>
      </c>
      <c r="P20" s="29">
        <f t="shared" si="3"/>
        <v>17.05</v>
      </c>
      <c r="Q20" s="29">
        <f t="shared" si="4"/>
        <v>95.46111802530595</v>
      </c>
      <c r="R20" s="29" t="s">
        <v>100</v>
      </c>
    </row>
    <row r="21" spans="1:18" ht="20.25" customHeight="1" thickBot="1" x14ac:dyDescent="0.3">
      <c r="A21" s="2" t="s">
        <v>19</v>
      </c>
      <c r="B21" s="29">
        <v>35755091140</v>
      </c>
      <c r="C21" s="28" t="s">
        <v>64</v>
      </c>
      <c r="D21" s="28" t="s">
        <v>65</v>
      </c>
      <c r="E21" s="29" t="s">
        <v>48</v>
      </c>
      <c r="F21" s="29" t="s">
        <v>57</v>
      </c>
      <c r="G21" s="29">
        <v>5</v>
      </c>
      <c r="H21" s="29" t="s">
        <v>58</v>
      </c>
      <c r="I21" s="29">
        <v>331.41</v>
      </c>
      <c r="J21" s="29">
        <v>317.43</v>
      </c>
      <c r="K21" s="29">
        <v>4</v>
      </c>
      <c r="L21" s="29">
        <v>3.64</v>
      </c>
      <c r="M21" s="29">
        <f t="shared" si="0"/>
        <v>95.78166017923418</v>
      </c>
      <c r="N21" s="29">
        <f t="shared" si="1"/>
        <v>76.62532814338735</v>
      </c>
      <c r="O21" s="29">
        <f t="shared" si="2"/>
        <v>91</v>
      </c>
      <c r="P21" s="29">
        <f t="shared" si="3"/>
        <v>18.2</v>
      </c>
      <c r="Q21" s="29">
        <f t="shared" si="4"/>
        <v>94.825328143387352</v>
      </c>
      <c r="R21" s="30" t="s">
        <v>100</v>
      </c>
    </row>
    <row r="22" spans="1:18" s="17" customFormat="1" ht="20.25" customHeight="1" thickBot="1" x14ac:dyDescent="0.3">
      <c r="A22" s="2" t="s">
        <v>33</v>
      </c>
      <c r="B22" s="29">
        <v>15815386614</v>
      </c>
      <c r="C22" s="29" t="s">
        <v>76</v>
      </c>
      <c r="D22" s="29" t="s">
        <v>77</v>
      </c>
      <c r="E22" s="29" t="s">
        <v>48</v>
      </c>
      <c r="F22" s="29" t="s">
        <v>57</v>
      </c>
      <c r="G22" s="29">
        <v>5</v>
      </c>
      <c r="H22" s="29" t="s">
        <v>58</v>
      </c>
      <c r="I22" s="29">
        <v>385.68</v>
      </c>
      <c r="J22" s="29">
        <v>363.06</v>
      </c>
      <c r="K22" s="29">
        <v>4</v>
      </c>
      <c r="L22" s="29">
        <v>3.7</v>
      </c>
      <c r="M22" s="29">
        <f t="shared" si="0"/>
        <v>94.135034225264462</v>
      </c>
      <c r="N22" s="29">
        <f t="shared" si="1"/>
        <v>75.30802738021157</v>
      </c>
      <c r="O22" s="29">
        <f t="shared" si="2"/>
        <v>92.5</v>
      </c>
      <c r="P22" s="29">
        <f t="shared" si="3"/>
        <v>18.5</v>
      </c>
      <c r="Q22" s="29">
        <f t="shared" si="4"/>
        <v>93.80802738021157</v>
      </c>
      <c r="R22" s="29" t="s">
        <v>20</v>
      </c>
    </row>
    <row r="23" spans="1:18" ht="26.25" customHeight="1" thickBot="1" x14ac:dyDescent="0.3">
      <c r="A23" s="2" t="s">
        <v>34</v>
      </c>
      <c r="B23" s="29">
        <v>26233427032</v>
      </c>
      <c r="C23" s="31" t="s">
        <v>55</v>
      </c>
      <c r="D23" s="28" t="s">
        <v>56</v>
      </c>
      <c r="E23" s="29" t="s">
        <v>48</v>
      </c>
      <c r="F23" s="29" t="s">
        <v>57</v>
      </c>
      <c r="G23" s="30">
        <v>5</v>
      </c>
      <c r="H23" s="29" t="s">
        <v>58</v>
      </c>
      <c r="I23" s="29">
        <v>385.68</v>
      </c>
      <c r="J23" s="29">
        <v>358.55</v>
      </c>
      <c r="K23" s="29">
        <v>4</v>
      </c>
      <c r="L23" s="29">
        <v>3.58</v>
      </c>
      <c r="M23" s="29">
        <f t="shared" si="0"/>
        <v>92.965671022609413</v>
      </c>
      <c r="N23" s="29">
        <f t="shared" si="1"/>
        <v>74.372536818087539</v>
      </c>
      <c r="O23" s="29">
        <f t="shared" si="2"/>
        <v>89.5</v>
      </c>
      <c r="P23" s="29">
        <f t="shared" si="3"/>
        <v>17.900000000000002</v>
      </c>
      <c r="Q23" s="29">
        <f t="shared" si="4"/>
        <v>92.272536818087545</v>
      </c>
      <c r="R23" s="32" t="s">
        <v>127</v>
      </c>
    </row>
    <row r="24" spans="1:18" ht="20.25" customHeight="1" thickBot="1" x14ac:dyDescent="0.3">
      <c r="A24" s="2" t="s">
        <v>35</v>
      </c>
      <c r="B24" s="29">
        <v>10397521378</v>
      </c>
      <c r="C24" s="29" t="s">
        <v>83</v>
      </c>
      <c r="D24" s="29" t="s">
        <v>84</v>
      </c>
      <c r="E24" s="29" t="s">
        <v>48</v>
      </c>
      <c r="F24" s="29" t="s">
        <v>57</v>
      </c>
      <c r="G24" s="30">
        <v>5</v>
      </c>
      <c r="H24" s="29" t="s">
        <v>58</v>
      </c>
      <c r="I24" s="29">
        <v>385.68</v>
      </c>
      <c r="J24" s="29">
        <v>357.36</v>
      </c>
      <c r="K24" s="29">
        <v>4</v>
      </c>
      <c r="L24" s="29">
        <v>3.52</v>
      </c>
      <c r="M24" s="29">
        <f t="shared" si="0"/>
        <v>92.657125077784684</v>
      </c>
      <c r="N24" s="29">
        <f t="shared" si="1"/>
        <v>74.12570006222775</v>
      </c>
      <c r="O24" s="29">
        <f t="shared" si="2"/>
        <v>88</v>
      </c>
      <c r="P24" s="29">
        <f t="shared" si="3"/>
        <v>17.600000000000001</v>
      </c>
      <c r="Q24" s="29">
        <f t="shared" si="4"/>
        <v>91.725700062227759</v>
      </c>
      <c r="R24" s="29" t="s">
        <v>20</v>
      </c>
    </row>
    <row r="25" spans="1:18" ht="26.25" customHeight="1" thickBot="1" x14ac:dyDescent="0.3">
      <c r="A25" s="2" t="s">
        <v>36</v>
      </c>
      <c r="B25" s="29">
        <v>49582208794</v>
      </c>
      <c r="C25" s="28" t="s">
        <v>66</v>
      </c>
      <c r="D25" s="28" t="s">
        <v>67</v>
      </c>
      <c r="E25" s="29" t="s">
        <v>48</v>
      </c>
      <c r="F25" s="29" t="s">
        <v>57</v>
      </c>
      <c r="G25" s="29">
        <v>5</v>
      </c>
      <c r="H25" s="29" t="s">
        <v>58</v>
      </c>
      <c r="I25" s="29">
        <v>385.68</v>
      </c>
      <c r="J25" s="29">
        <v>365.93</v>
      </c>
      <c r="K25" s="29">
        <v>4</v>
      </c>
      <c r="L25" s="29">
        <v>3.15</v>
      </c>
      <c r="M25" s="29">
        <f t="shared" si="0"/>
        <v>94.87917444513586</v>
      </c>
      <c r="N25" s="29">
        <f t="shared" si="1"/>
        <v>75.903339556108691</v>
      </c>
      <c r="O25" s="29">
        <f t="shared" si="2"/>
        <v>78.75</v>
      </c>
      <c r="P25" s="29">
        <f t="shared" si="3"/>
        <v>15.75</v>
      </c>
      <c r="Q25" s="29">
        <f t="shared" si="4"/>
        <v>91.653339556108691</v>
      </c>
      <c r="R25" s="32" t="s">
        <v>128</v>
      </c>
    </row>
    <row r="26" spans="1:18" ht="20.25" customHeight="1" thickBot="1" x14ac:dyDescent="0.3">
      <c r="A26" s="2" t="s">
        <v>37</v>
      </c>
      <c r="B26" s="29">
        <v>22400114330</v>
      </c>
      <c r="C26" s="29" t="s">
        <v>62</v>
      </c>
      <c r="D26" s="29" t="s">
        <v>63</v>
      </c>
      <c r="E26" s="29" t="s">
        <v>48</v>
      </c>
      <c r="F26" s="29" t="s">
        <v>57</v>
      </c>
      <c r="G26" s="30">
        <v>5</v>
      </c>
      <c r="H26" s="29" t="s">
        <v>58</v>
      </c>
      <c r="I26" s="29">
        <v>385.68</v>
      </c>
      <c r="J26" s="33">
        <v>333.27</v>
      </c>
      <c r="K26" s="34">
        <v>4</v>
      </c>
      <c r="L26" s="29">
        <v>3.53</v>
      </c>
      <c r="M26" s="29">
        <f t="shared" si="0"/>
        <v>86.411014312383315</v>
      </c>
      <c r="N26" s="29">
        <f t="shared" si="1"/>
        <v>69.12881144990665</v>
      </c>
      <c r="O26" s="29">
        <f t="shared" si="2"/>
        <v>88.25</v>
      </c>
      <c r="P26" s="29">
        <f t="shared" si="3"/>
        <v>17.650000000000002</v>
      </c>
      <c r="Q26" s="29">
        <f t="shared" si="4"/>
        <v>86.778811449906655</v>
      </c>
      <c r="R26" s="29" t="s">
        <v>20</v>
      </c>
    </row>
    <row r="27" spans="1:18" ht="20.25" customHeight="1" x14ac:dyDescent="0.25"/>
  </sheetData>
  <autoFilter ref="A4:R26">
    <sortState ref="A5:R26">
      <sortCondition ref="G4:G26"/>
    </sortState>
  </autoFilter>
  <sortState ref="A5:T40">
    <sortCondition descending="1" ref="Q1"/>
  </sortState>
  <mergeCells count="2">
    <mergeCell ref="A3:L3"/>
    <mergeCell ref="A2:R2"/>
  </mergeCells>
  <pageMargins left="0.23622047244094491" right="0.23622047244094491" top="0.74803149606299213" bottom="0.74803149606299213" header="0.31496062992125984" footer="0.31496062992125984"/>
  <pageSetup paperSize="212" scale="47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4" zoomScaleNormal="100" zoomScaleSheetLayoutView="100" workbookViewId="0">
      <selection activeCell="B4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42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>
        <v>11340044692</v>
      </c>
      <c r="C5" s="3" t="s">
        <v>46</v>
      </c>
      <c r="D5" s="3" t="s">
        <v>47</v>
      </c>
      <c r="E5" s="3" t="s">
        <v>48</v>
      </c>
      <c r="F5" s="3" t="s">
        <v>49</v>
      </c>
      <c r="G5" s="3">
        <v>5</v>
      </c>
      <c r="H5" s="23" t="s">
        <v>50</v>
      </c>
      <c r="I5" s="3" t="s">
        <v>13</v>
      </c>
    </row>
    <row r="6" spans="1:9" ht="20.25" customHeight="1" thickBot="1" x14ac:dyDescent="0.3">
      <c r="A6" s="2" t="s">
        <v>14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15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16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17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34.28515625" style="1" customWidth="1"/>
    <col min="10" max="16384" width="11.42578125" style="1"/>
  </cols>
  <sheetData>
    <row r="2" spans="1:9" s="4" customFormat="1" ht="73.5" customHeight="1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34.5" customHeight="1" thickBot="1" x14ac:dyDescent="0.3">
      <c r="A5" s="2" t="s">
        <v>12</v>
      </c>
      <c r="B5" s="3">
        <v>19174513438</v>
      </c>
      <c r="C5" s="3" t="s">
        <v>124</v>
      </c>
      <c r="D5" s="3" t="s">
        <v>125</v>
      </c>
      <c r="E5" s="3" t="s">
        <v>48</v>
      </c>
      <c r="F5" s="3" t="s">
        <v>57</v>
      </c>
      <c r="G5" s="3">
        <v>5</v>
      </c>
      <c r="H5" s="2">
        <v>3.25</v>
      </c>
      <c r="I5" s="27" t="s">
        <v>126</v>
      </c>
    </row>
    <row r="6" spans="1:9" ht="20.25" customHeight="1" thickBot="1" x14ac:dyDescent="0.3">
      <c r="A6" s="2" t="s">
        <v>14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15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16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17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18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2" zoomScaleNormal="100" zoomScaleSheetLayoutView="100" workbookViewId="0">
      <selection activeCell="F12" sqref="F12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4" width="18.42578125" style="1" customWidth="1"/>
    <col min="5" max="5" width="14.140625" style="1" customWidth="1"/>
    <col min="6" max="6" width="37.14062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44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20.25" customHeight="1" thickBot="1" x14ac:dyDescent="0.3">
      <c r="A5" s="2" t="s">
        <v>12</v>
      </c>
      <c r="B5" s="2"/>
      <c r="C5" s="9"/>
      <c r="D5" s="2"/>
      <c r="E5" s="2"/>
      <c r="F5" s="2"/>
      <c r="G5" s="10"/>
      <c r="H5" s="2"/>
      <c r="I5" s="2"/>
    </row>
    <row r="6" spans="1:9" s="5" customFormat="1" ht="20.25" customHeight="1" thickBot="1" x14ac:dyDescent="0.3">
      <c r="A6" s="2" t="s">
        <v>14</v>
      </c>
      <c r="B6" s="2"/>
      <c r="C6" s="2"/>
      <c r="D6" s="2"/>
      <c r="E6" s="2"/>
      <c r="F6" s="2"/>
      <c r="G6" s="2"/>
      <c r="H6" s="2"/>
      <c r="I6" s="2"/>
    </row>
    <row r="7" spans="1:9" s="5" customFormat="1" ht="20.25" customHeight="1" thickBot="1" x14ac:dyDescent="0.3">
      <c r="A7" s="2" t="s">
        <v>15</v>
      </c>
      <c r="B7" s="2"/>
      <c r="C7" s="2"/>
      <c r="D7" s="2"/>
      <c r="E7" s="2"/>
      <c r="F7" s="2"/>
      <c r="G7" s="2"/>
      <c r="H7" s="2"/>
      <c r="I7" s="2"/>
    </row>
    <row r="8" spans="1:9" s="5" customFormat="1" ht="20.25" customHeight="1" thickBot="1" x14ac:dyDescent="0.3">
      <c r="A8" s="2" t="s">
        <v>16</v>
      </c>
      <c r="B8" s="2"/>
      <c r="C8" s="2"/>
      <c r="D8" s="2"/>
      <c r="E8" s="2"/>
      <c r="F8" s="2"/>
      <c r="G8" s="2"/>
      <c r="H8" s="2"/>
      <c r="I8" s="2"/>
    </row>
    <row r="9" spans="1:9" s="5" customFormat="1" ht="20.25" customHeight="1" thickBot="1" x14ac:dyDescent="0.3">
      <c r="A9" s="2" t="s">
        <v>17</v>
      </c>
      <c r="B9" s="2"/>
      <c r="C9" s="2"/>
      <c r="D9" s="2"/>
      <c r="E9" s="2"/>
      <c r="F9" s="2"/>
      <c r="G9" s="2"/>
      <c r="H9" s="2"/>
      <c r="I9" s="2"/>
    </row>
    <row r="10" spans="1:9" s="5" customFormat="1" ht="20.25" customHeight="1" thickBot="1" x14ac:dyDescent="0.3">
      <c r="A10" s="2" t="s">
        <v>18</v>
      </c>
      <c r="B10" s="2"/>
      <c r="C10" s="2"/>
      <c r="D10" s="2"/>
      <c r="E10" s="2"/>
      <c r="F10" s="2"/>
      <c r="G10" s="2"/>
      <c r="H10" s="2"/>
      <c r="I10" s="2"/>
    </row>
    <row r="11" spans="1:9" ht="20.25" customHeight="1" thickBot="1" x14ac:dyDescent="0.3">
      <c r="A11" s="2" t="s">
        <v>19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21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22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23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24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25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26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27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28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29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5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tabSelected="1" view="pageBreakPreview" topLeftCell="A4" zoomScaleNormal="100" zoomScaleSheetLayoutView="100" workbookViewId="0">
      <selection activeCell="B4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21.42578125" style="1" customWidth="1"/>
    <col min="8" max="8" width="17.140625" style="21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7" t="s">
        <v>45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 thickBot="1" x14ac:dyDescent="0.3">
      <c r="A3" s="35"/>
      <c r="B3" s="35"/>
      <c r="C3" s="38"/>
      <c r="D3" s="38"/>
      <c r="E3" s="38"/>
      <c r="F3" s="38"/>
      <c r="G3" s="38"/>
      <c r="H3" s="38"/>
      <c r="I3" s="38"/>
      <c r="J3" s="38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38</v>
      </c>
      <c r="H4" s="20" t="s">
        <v>39</v>
      </c>
      <c r="I4" s="6" t="s">
        <v>40</v>
      </c>
      <c r="J4" s="6" t="s">
        <v>11</v>
      </c>
    </row>
    <row r="5" spans="1:10" ht="20.25" customHeight="1" thickBot="1" x14ac:dyDescent="0.3">
      <c r="A5" s="2" t="s">
        <v>12</v>
      </c>
      <c r="B5" s="3">
        <v>10223344188</v>
      </c>
      <c r="C5" s="3" t="s">
        <v>109</v>
      </c>
      <c r="D5" s="3" t="s">
        <v>110</v>
      </c>
      <c r="E5" s="3" t="s">
        <v>48</v>
      </c>
      <c r="F5" s="3" t="s">
        <v>57</v>
      </c>
      <c r="G5" s="19">
        <v>378.48</v>
      </c>
      <c r="H5" s="26">
        <v>440.73</v>
      </c>
      <c r="I5" s="19">
        <v>9</v>
      </c>
      <c r="J5" s="3" t="s">
        <v>61</v>
      </c>
    </row>
    <row r="6" spans="1:10" ht="20.25" customHeight="1" thickBot="1" x14ac:dyDescent="0.3">
      <c r="A6" s="2" t="s">
        <v>14</v>
      </c>
      <c r="B6" s="3">
        <v>25229671206</v>
      </c>
      <c r="C6" s="3" t="s">
        <v>116</v>
      </c>
      <c r="D6" s="3" t="s">
        <v>84</v>
      </c>
      <c r="E6" s="3" t="s">
        <v>48</v>
      </c>
      <c r="F6" s="3" t="s">
        <v>57</v>
      </c>
      <c r="G6" s="19">
        <v>357.43</v>
      </c>
      <c r="H6" s="26">
        <v>438.09</v>
      </c>
      <c r="I6" s="19">
        <v>9</v>
      </c>
      <c r="J6" s="3" t="s">
        <v>61</v>
      </c>
    </row>
    <row r="7" spans="1:10" ht="20.25" customHeight="1" thickBot="1" x14ac:dyDescent="0.3">
      <c r="A7" s="2" t="s">
        <v>15</v>
      </c>
      <c r="B7" s="3">
        <v>18928574824</v>
      </c>
      <c r="C7" s="3" t="s">
        <v>82</v>
      </c>
      <c r="D7" s="3" t="s">
        <v>117</v>
      </c>
      <c r="E7" s="3" t="s">
        <v>48</v>
      </c>
      <c r="F7" s="3" t="s">
        <v>57</v>
      </c>
      <c r="G7" s="19">
        <v>385.68</v>
      </c>
      <c r="H7" s="26">
        <v>418.61</v>
      </c>
      <c r="I7" s="19">
        <v>9</v>
      </c>
      <c r="J7" s="3" t="s">
        <v>61</v>
      </c>
    </row>
    <row r="8" spans="1:10" ht="20.25" customHeight="1" thickBot="1" x14ac:dyDescent="0.3">
      <c r="A8" s="2" t="s">
        <v>16</v>
      </c>
      <c r="B8" s="3">
        <v>11918486794</v>
      </c>
      <c r="C8" s="3" t="s">
        <v>107</v>
      </c>
      <c r="D8" s="3" t="s">
        <v>108</v>
      </c>
      <c r="E8" s="3" t="s">
        <v>48</v>
      </c>
      <c r="F8" s="3" t="s">
        <v>57</v>
      </c>
      <c r="G8" s="19">
        <v>378.48</v>
      </c>
      <c r="H8" s="19">
        <v>396.67</v>
      </c>
      <c r="I8" s="19">
        <v>9</v>
      </c>
      <c r="J8" s="3" t="s">
        <v>61</v>
      </c>
    </row>
    <row r="9" spans="1:10" ht="20.25" customHeight="1" thickBot="1" x14ac:dyDescent="0.3">
      <c r="A9" s="2" t="s">
        <v>17</v>
      </c>
      <c r="B9" s="3">
        <v>10541904262</v>
      </c>
      <c r="C9" s="3" t="s">
        <v>104</v>
      </c>
      <c r="D9" s="3" t="s">
        <v>103</v>
      </c>
      <c r="E9" s="3" t="s">
        <v>48</v>
      </c>
      <c r="F9" s="3" t="s">
        <v>57</v>
      </c>
      <c r="G9" s="19">
        <v>385.68</v>
      </c>
      <c r="H9" s="19">
        <v>394.78</v>
      </c>
      <c r="I9" s="19">
        <v>9</v>
      </c>
      <c r="J9" s="3" t="s">
        <v>61</v>
      </c>
    </row>
    <row r="10" spans="1:10" ht="20.25" customHeight="1" thickBot="1" x14ac:dyDescent="0.3">
      <c r="A10" s="2" t="s">
        <v>18</v>
      </c>
      <c r="B10" s="3">
        <v>10775451730</v>
      </c>
      <c r="C10" s="3" t="s">
        <v>111</v>
      </c>
      <c r="D10" s="3" t="s">
        <v>112</v>
      </c>
      <c r="E10" s="3" t="s">
        <v>48</v>
      </c>
      <c r="F10" s="3" t="s">
        <v>57</v>
      </c>
      <c r="G10" s="19">
        <v>378.48</v>
      </c>
      <c r="H10" s="19">
        <v>392.78</v>
      </c>
      <c r="I10" s="19">
        <v>9</v>
      </c>
      <c r="J10" s="3" t="s">
        <v>61</v>
      </c>
    </row>
    <row r="11" spans="1:10" ht="20.25" customHeight="1" thickBot="1" x14ac:dyDescent="0.3">
      <c r="A11" s="2" t="s">
        <v>19</v>
      </c>
      <c r="B11" s="3">
        <v>10039447424</v>
      </c>
      <c r="C11" s="3" t="s">
        <v>120</v>
      </c>
      <c r="D11" s="3" t="s">
        <v>121</v>
      </c>
      <c r="E11" s="3" t="s">
        <v>48</v>
      </c>
      <c r="F11" s="3" t="s">
        <v>57</v>
      </c>
      <c r="G11" s="19">
        <v>385.68</v>
      </c>
      <c r="H11" s="26">
        <v>390.17</v>
      </c>
      <c r="I11" s="19">
        <v>9</v>
      </c>
      <c r="J11" s="3" t="s">
        <v>61</v>
      </c>
    </row>
    <row r="12" spans="1:10" ht="20.25" customHeight="1" thickBot="1" x14ac:dyDescent="0.3">
      <c r="A12" s="2" t="s">
        <v>21</v>
      </c>
      <c r="B12" s="3">
        <v>24563358354</v>
      </c>
      <c r="C12" s="3" t="s">
        <v>101</v>
      </c>
      <c r="D12" s="3" t="s">
        <v>102</v>
      </c>
      <c r="E12" s="3" t="s">
        <v>48</v>
      </c>
      <c r="F12" s="3" t="s">
        <v>57</v>
      </c>
      <c r="G12" s="19">
        <v>385.64</v>
      </c>
      <c r="H12" s="26">
        <v>389.86</v>
      </c>
      <c r="I12" s="19">
        <v>9</v>
      </c>
      <c r="J12" s="3" t="s">
        <v>61</v>
      </c>
    </row>
    <row r="13" spans="1:10" ht="20.25" customHeight="1" thickBot="1" x14ac:dyDescent="0.3">
      <c r="A13" s="2" t="s">
        <v>22</v>
      </c>
      <c r="B13" s="3">
        <v>10085747530</v>
      </c>
      <c r="C13" s="3" t="s">
        <v>115</v>
      </c>
      <c r="D13" s="3" t="s">
        <v>93</v>
      </c>
      <c r="E13" s="3" t="s">
        <v>48</v>
      </c>
      <c r="F13" s="3" t="s">
        <v>57</v>
      </c>
      <c r="G13" s="19">
        <v>385.68</v>
      </c>
      <c r="H13" s="26">
        <v>389.54</v>
      </c>
      <c r="I13" s="19">
        <v>9</v>
      </c>
      <c r="J13" s="3" t="s">
        <v>61</v>
      </c>
    </row>
    <row r="14" spans="1:10" ht="20.25" customHeight="1" thickBot="1" x14ac:dyDescent="0.3">
      <c r="A14" s="2" t="s">
        <v>23</v>
      </c>
      <c r="B14" s="3">
        <v>57499092184</v>
      </c>
      <c r="C14" s="3" t="s">
        <v>59</v>
      </c>
      <c r="D14" s="3" t="s">
        <v>103</v>
      </c>
      <c r="E14" s="3" t="s">
        <v>48</v>
      </c>
      <c r="F14" s="3" t="s">
        <v>57</v>
      </c>
      <c r="G14" s="19">
        <v>385.68</v>
      </c>
      <c r="H14" s="19">
        <v>389.35</v>
      </c>
      <c r="I14" s="19">
        <v>9</v>
      </c>
      <c r="J14" s="3" t="s">
        <v>129</v>
      </c>
    </row>
    <row r="15" spans="1:10" ht="20.25" customHeight="1" thickBot="1" x14ac:dyDescent="0.3">
      <c r="A15" s="2" t="s">
        <v>24</v>
      </c>
      <c r="B15" s="3">
        <v>52045179104</v>
      </c>
      <c r="C15" s="3" t="s">
        <v>118</v>
      </c>
      <c r="D15" s="3" t="s">
        <v>119</v>
      </c>
      <c r="E15" s="3" t="s">
        <v>48</v>
      </c>
      <c r="F15" s="3" t="s">
        <v>57</v>
      </c>
      <c r="G15" s="19">
        <v>385.68</v>
      </c>
      <c r="H15" s="26">
        <v>388.87</v>
      </c>
      <c r="I15" s="19">
        <v>9</v>
      </c>
      <c r="J15" s="3" t="s">
        <v>129</v>
      </c>
    </row>
    <row r="16" spans="1:10" ht="20.25" customHeight="1" thickBot="1" x14ac:dyDescent="0.3">
      <c r="A16" s="2" t="s">
        <v>25</v>
      </c>
      <c r="B16" s="3">
        <v>10157705994</v>
      </c>
      <c r="C16" s="3" t="s">
        <v>105</v>
      </c>
      <c r="D16" s="3" t="s">
        <v>106</v>
      </c>
      <c r="E16" s="3" t="s">
        <v>48</v>
      </c>
      <c r="F16" s="3" t="s">
        <v>57</v>
      </c>
      <c r="G16" s="19">
        <v>385.68</v>
      </c>
      <c r="H16" s="26">
        <v>388.07</v>
      </c>
      <c r="I16" s="19">
        <v>9</v>
      </c>
      <c r="J16" s="3" t="s">
        <v>129</v>
      </c>
    </row>
    <row r="17" spans="1:10" ht="20.25" customHeight="1" thickBot="1" x14ac:dyDescent="0.3">
      <c r="A17" s="2" t="s">
        <v>26</v>
      </c>
      <c r="B17" s="3">
        <v>10397499912</v>
      </c>
      <c r="C17" s="3" t="s">
        <v>122</v>
      </c>
      <c r="D17" s="3" t="s">
        <v>123</v>
      </c>
      <c r="E17" s="3" t="s">
        <v>48</v>
      </c>
      <c r="F17" s="3" t="s">
        <v>57</v>
      </c>
      <c r="G17" s="19">
        <v>385.68</v>
      </c>
      <c r="H17" s="26">
        <v>386</v>
      </c>
      <c r="I17" s="19">
        <v>9</v>
      </c>
      <c r="J17" s="3" t="s">
        <v>129</v>
      </c>
    </row>
    <row r="18" spans="1:10" ht="20.25" customHeight="1" thickBot="1" x14ac:dyDescent="0.3">
      <c r="A18" s="2" t="s">
        <v>27</v>
      </c>
      <c r="B18" s="3">
        <v>10622558032</v>
      </c>
      <c r="C18" s="3" t="s">
        <v>113</v>
      </c>
      <c r="D18" s="3" t="s">
        <v>114</v>
      </c>
      <c r="E18" s="3" t="s">
        <v>48</v>
      </c>
      <c r="F18" s="3" t="s">
        <v>57</v>
      </c>
      <c r="G18" s="19">
        <v>378.48</v>
      </c>
      <c r="H18" s="19">
        <v>384.11</v>
      </c>
      <c r="I18" s="19">
        <v>9</v>
      </c>
      <c r="J18" s="3" t="s">
        <v>129</v>
      </c>
    </row>
    <row r="19" spans="1:10" ht="20.25" customHeight="1" thickBot="1" x14ac:dyDescent="0.3">
      <c r="A19" s="2" t="s">
        <v>28</v>
      </c>
      <c r="B19" s="3">
        <v>14029297778</v>
      </c>
      <c r="C19" s="3" t="s">
        <v>66</v>
      </c>
      <c r="D19" s="3" t="s">
        <v>93</v>
      </c>
      <c r="E19" s="3" t="s">
        <v>48</v>
      </c>
      <c r="F19" s="3" t="s">
        <v>57</v>
      </c>
      <c r="G19" s="19">
        <v>378.48</v>
      </c>
      <c r="H19" s="26">
        <v>384.06</v>
      </c>
      <c r="I19" s="19">
        <v>9</v>
      </c>
      <c r="J19" s="3" t="s">
        <v>129</v>
      </c>
    </row>
  </sheetData>
  <autoFilter ref="A4:J19">
    <sortState ref="A5:J19">
      <sortCondition descending="1" ref="H4:H19"/>
    </sortState>
  </autoFilter>
  <sortState ref="A5:J19">
    <sortCondition descending="1" ref="H5:H19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Supervisor</cp:lastModifiedBy>
  <cp:revision/>
  <cp:lastPrinted>2025-08-28T10:00:04Z</cp:lastPrinted>
  <dcterms:created xsi:type="dcterms:W3CDTF">2015-07-31T08:38:49Z</dcterms:created>
  <dcterms:modified xsi:type="dcterms:W3CDTF">2025-09-05T11:55:42Z</dcterms:modified>
  <cp:category/>
  <cp:contentStatus/>
</cp:coreProperties>
</file>